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тчет" sheetId="1" r:id="rId1"/>
  </sheets>
  <definedNames>
    <definedName name="_xlnm._FilterDatabase" localSheetId="0" hidden="1">'Отчет'!$B$10:$O$130</definedName>
    <definedName name="_xlnm.Print_Titles" localSheetId="0">'Отчет'!$7:$10</definedName>
  </definedNames>
  <calcPr fullCalcOnLoad="1"/>
</workbook>
</file>

<file path=xl/sharedStrings.xml><?xml version="1.0" encoding="utf-8"?>
<sst xmlns="http://schemas.openxmlformats.org/spreadsheetml/2006/main" count="394" uniqueCount="207">
  <si>
    <t>Наименование отчитывающейся организации</t>
  </si>
  <si>
    <t xml:space="preserve">   </t>
  </si>
  <si>
    <t xml:space="preserve">Должностное  лицо,   ответственное   за составление формы  (Ф.И.О.,  должность, контактный телефон)                 </t>
  </si>
  <si>
    <t>план</t>
  </si>
  <si>
    <t xml:space="preserve">факт </t>
  </si>
  <si>
    <t>факт</t>
  </si>
  <si>
    <t>Значение индикатора</t>
  </si>
  <si>
    <t xml:space="preserve"> N п/п</t>
  </si>
  <si>
    <t>предыдущий год</t>
  </si>
  <si>
    <t xml:space="preserve"> текущий год</t>
  </si>
  <si>
    <t xml:space="preserve">14. </t>
  </si>
  <si>
    <t>12.</t>
  </si>
  <si>
    <t>11.</t>
  </si>
  <si>
    <t xml:space="preserve">10. </t>
  </si>
  <si>
    <t xml:space="preserve">9. </t>
  </si>
  <si>
    <t xml:space="preserve">8.    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</si>
  <si>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</si>
  <si>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</si>
  <si>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</si>
  <si>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</si>
  <si>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</si>
  <si>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</si>
  <si>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13.</t>
  </si>
  <si>
    <t>7.</t>
  </si>
  <si>
    <t>Министерство труда, занятости и социальной защиты Республики Татарстан</t>
  </si>
  <si>
    <t>ПКМ, Об утверждении государственной программы «Содействие занятости населения Республики Татарстан на 2014 – 2020 годы от 09.08.2013, 553</t>
  </si>
  <si>
    <t>Ерофеев Александр Владимирович, Ведущий консультант, 557-21-67</t>
  </si>
  <si>
    <t>за 3 квартал  2014 года</t>
  </si>
  <si>
    <t>Наименование государственной программы,  период реализации</t>
  </si>
  <si>
    <t>Наименование   нормативного   правового акта об утверждении государственной программы</t>
  </si>
  <si>
    <t>Наименование подпрограммы(раздела, мероприятия)</t>
  </si>
  <si>
    <t>Отчет о реализации государственной программы «Содействие занятости населения Республики Татарстан на 2014 – 2020 годы
»</t>
  </si>
  <si>
    <t>Плановые объемы финансирования на отчетный год из нормативного правового  акта об утверждении программы, тыс. рублей</t>
  </si>
  <si>
    <t xml:space="preserve">Выделено по программе на отчетный период(лимит), тыс. рублей  
</t>
  </si>
  <si>
    <t>Наименование индикатора, единица измерения</t>
  </si>
  <si>
    <t>Фактически использовано средств (перечислено со счета исполнителя) с начала года, тыс.рублей</t>
  </si>
  <si>
    <t xml:space="preserve">план на следующий год  </t>
  </si>
  <si>
    <t xml:space="preserve">процент выполнения </t>
  </si>
  <si>
    <t>Источник финансирования (всего,в том числе бюджет Российской Федерации, бюджет Республики Татарстан, местный бюджет, внебюджетные источники)</t>
  </si>
  <si>
    <t xml:space="preserve"> Процент финансирования </t>
  </si>
  <si>
    <t>1.1</t>
  </si>
  <si>
    <t>Оказание государственных услуг в сфере занятости населения с использованием мобильных офисов центров занятости населения</t>
  </si>
  <si>
    <t>бюджет Республики Татарстан</t>
  </si>
  <si>
    <t>Всего</t>
  </si>
  <si>
    <t>1.2</t>
  </si>
  <si>
    <t>Администрирование расходов на осуществление МТЗиСЗ РТ полномочий в области содействия занятости населения</t>
  </si>
  <si>
    <t>Реализация проекта "Интернет-Долголетие" по обучению основам компьютерной грамотности граждан из числа пенсионеров, лиц предпенсионного и пожилого возраста, проживающих в Республике Татарстан</t>
  </si>
  <si>
    <t>Администрирование расходов на осуществление ГКУ ЦЗН полномочий в области содействия занятости населения</t>
  </si>
  <si>
    <t>реализация полномочий ГКУ ЦЗН в области содействия занятости населения, выполнение нормативов доступности государственных услуг в области содействия занятости населения, Процент</t>
  </si>
  <si>
    <t>Сопровождение и модификация информационных систем и инфарструктуры для обеспечения текущей деятельности органов службы занятости населения в Республике Татарстан</t>
  </si>
  <si>
    <t xml:space="preserve">Информирование о положении на рынке труда </t>
  </si>
  <si>
    <t>Переподготовка, повышение квалификации, участие в семинарах, стажировка работников центров занятости населения, 
в том числе специалистов центров занятости населения, работающих по информационным технологиям</t>
  </si>
  <si>
    <t>Организация исследования социально-экономического и правового положения, уровня материального положения и правовой защищенности граждан, уволенных с военной службы, и членов их семей, ветеранов военной службы в современных условиях</t>
  </si>
  <si>
    <t>Исследование и анализ состояния рынка труда республики</t>
  </si>
  <si>
    <t>Сопровождение ведомственной информационной системы в сфере занятости населения и системы информационной безопасности</t>
  </si>
  <si>
    <t>Организация и проведение ярмарок вакансий и учебных рабочих мест, в том числе специализированных</t>
  </si>
  <si>
    <t>количество граждан, получивших консультацию на ярмарках вакансий, ежегодно, тыс. человек</t>
  </si>
  <si>
    <t xml:space="preserve">количество ярмарок вакансий, </t>
  </si>
  <si>
    <t xml:space="preserve">Организация проведения оплачиваемых общественных работ, временного трудоустройства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впервые, с оказанием материальной поддержки, в том числе: </t>
  </si>
  <si>
    <t>Организация временного трудоустройства безработных граждан из числа выпускников общеобразовательных организаций и образовательных организаций высшего образования, ищущих работу впервые, с оказанием материальной поддержки</t>
  </si>
  <si>
    <t>Организация временного трудоустройства несовершеннолетних граждан в возрасте от 14 до 18 лет, с оказанием материальной поддержки</t>
  </si>
  <si>
    <t>Организация содействия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</t>
  </si>
  <si>
    <t>Оказание комплексной услуги «Введение в профессию», сочетающей профориентацию и основы профессиональной подготовки по рабочим профессиям для школьников</t>
  </si>
  <si>
    <t>Организация профессиональной ориентации граждан в целях выбора сферы деятельности (профессии), трудоустройства, профессионального обучения и получения дополнительного профессионального образования, в т.ч. учащихся образовательных учреждений</t>
  </si>
  <si>
    <t>Оказание государственной услуги по социальной адаптации безработных граждан на рынке труда в целях получения навыков самостоятельного поиска подходящей работы</t>
  </si>
  <si>
    <t>Организация профессионального обучения и дополнительного профессионального образования безработных граждан в целях повышения конкурентоспособности и дальнейшего трудоустройства, в том числе отслуживших срочную службу в армии, уволенных с военной службы, и членов их семей, ориентированных на самозанятость, предпринимательство и малый бизнес, лиц призывного возраста по военно-учетным специальностям, а также граждан, зарегистрированных в целях поиска подходящей работы</t>
  </si>
  <si>
    <t xml:space="preserve">Содействие самозанятости безработных граждан, включая оказание организационно-консультационных услуг, оказание гражданам единовременной финансовой помощи при государственной регистрации предпринимательской деятельности, а также единовременной финансовой помощи на подготовку документов для соответствующей государственной регистрации 
в том числе:
</t>
  </si>
  <si>
    <t xml:space="preserve">увеличение численности субъектов малого предпринимательства за счет открытия собственного дела безработными гражданами, </t>
  </si>
  <si>
    <t>Компенсация расходов работодателей на создание специальных рабочих мест для инвалидов в рамках квоты</t>
  </si>
  <si>
    <t xml:space="preserve">количество созданных рабочих мест ежегодно, </t>
  </si>
  <si>
    <t>Компенсация расходов работодателей по оплате труда временно трудоустроенных по направлению ГКУ ЦЗН безработных граждан из числа выпускников профессиональных образовательных организаций и образовательных организаций высшего образования</t>
  </si>
  <si>
    <t>Компенсация расходов работодателей по оплате труда трудоустроенных (в том числе на резервируемые рабочие места) лиц, освобожденных из учреждений, исполняющих наказание в виде лишения свободы</t>
  </si>
  <si>
    <t>Организация содействия в трудоустройстве незанятых инвалидов на оборудованные (оснащенные) для них рабочие места</t>
  </si>
  <si>
    <t>бюджет Российской Федерации</t>
  </si>
  <si>
    <t>Организация содействия в трудоустройстве незанятых многодетных родителей и родителей, воспитывающих детей-инвалидов, на созданные (оснащенные) для них рабочие места</t>
  </si>
  <si>
    <t>Организация опережающего профессионального обучения и дополнительного профессионального образования работников организаций, осуществляющих реструктуризацию и модернизацию деятельности в соответствии с инвестиционными проектами</t>
  </si>
  <si>
    <t>Организация профессионального обучения и дополнительного профессионального образования женщин, находящихся в отпуске по уходу за ребенком до достижения им возраста трех лет, планирующих возвращение к трудовой деятельности</t>
  </si>
  <si>
    <t>Профессиональная подготовка участников молодежных и студенческих трудовых отрядов по профессиям рабочих</t>
  </si>
  <si>
    <t xml:space="preserve">Обеспечение социальной поддержки безработных граждан путем своевременной выплаты пособий по безработице и оказания материальной помощи </t>
  </si>
  <si>
    <t>численность граждан, получающих пособие по безработице, Человек</t>
  </si>
  <si>
    <t xml:space="preserve">Осуществление выплат гражданам, признанным в установленном порядке безработными, в части выплаты стипендии </t>
  </si>
  <si>
    <t>Возмещение затрат Отделению Пенсионного фонда Российской Федерации по Республике Татарстан по выплате досрочно оформленных пенсий лицам из числа безработных граждан</t>
  </si>
  <si>
    <t>Развитие и совершенствование информационных технологий в органах службы занятости населения в Республике Татарстан</t>
  </si>
  <si>
    <t>Организация проведения оплачиваемых общественных работ для безработных граждан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</si>
  <si>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</si>
  <si>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</t>
  </si>
  <si>
    <t>Оказание организационно-консультационных услуг гражданам и единовременной финансовой помощи на подготовку документов для соответствующей государственной регистрации</t>
  </si>
  <si>
    <t>Оказание гражданам единовременной финансовой помощи при государственной регистрации предпринимательской деятельности</t>
  </si>
  <si>
    <t>Итого по подпрограмме Реализация мер содействия занятости населения и регулирование трудовой миграции на 2014 – 2020 годы</t>
  </si>
  <si>
    <t>2.1</t>
  </si>
  <si>
    <t>Организация и проведение семинаров, совещаний, выставок, смотров конкурсов и других организационно просветительских мероприятий с привлечением министерств, ведомств, органов местного самоуправления, профсоюзов и организаций</t>
  </si>
  <si>
    <t>2.2</t>
  </si>
  <si>
    <t>Организация и участие во всероссийских и международных мероприятиях по условиям и охране труда (семинары, совещания, съезды, выставки, конференции и т.д.)</t>
  </si>
  <si>
    <t>2.3</t>
  </si>
  <si>
    <t>Обеспечение статистического наблюдения по форме N 1 "Сведения об охране труда на производстве" в разрезе городов, районов, видов экономической деятельности, крупных и средних предприятий республики в целях проведения мониторинга состояния условий труда</t>
  </si>
  <si>
    <t>2.4</t>
  </si>
  <si>
    <t>Организация контрольных замеров факторов производственной среды на рабочих местах в целях повышения эффективности государственной экспертизы условий труда с привлечением аккредитованных в установленном порядке исследовательских лабораторий</t>
  </si>
  <si>
    <t>2.5</t>
  </si>
  <si>
    <t>Проведение обучения и проверки знаний требований охраны труда работодателей и работников субъектов малого и среднего бизнеса, учреждений труда, занятости, социальной защиты, социального обслуживания, образования, здравоохранения и культуры республики</t>
  </si>
  <si>
    <t>2.7</t>
  </si>
  <si>
    <t>Разработка программного обеспечения для самостоятельной оценки знаний требований охраны труда работниками (для бесплатной раздачи организациям республики)</t>
  </si>
  <si>
    <t>2.8</t>
  </si>
  <si>
    <t>Обучение специалистов органов государственной власти по вопросам охраны труда</t>
  </si>
  <si>
    <t>2.9</t>
  </si>
  <si>
    <t>Пропаганда вопросов охраны труда в средствах массовой информации (публикация оперативной информации, нормативных документов по охране труда и т.д.)</t>
  </si>
  <si>
    <t>2.10</t>
  </si>
  <si>
    <t>Разработка и размещение социальной рекламы на тему охраны труда</t>
  </si>
  <si>
    <t>Итого по подпрограмме Улучшение условий и охраны труда в Республике Татарстан на 2014 – 2020 годы</t>
  </si>
  <si>
    <t>3.1</t>
  </si>
  <si>
    <t>Изготовление и трансляция видеофильмов, организация циклов тематических теле- и радиопередач: о рабочих профессиях, рабочих династиях, передовиках производства, победителях конкурсов профессионального мастерства, учреждениях профессионального образования; о людях, начавших свою трудовую биографию с профессии рабочего и достигших успехов в профессиональной карьере, добившихся признания и уважения в обществе; об общественных молодежных объединениях, структурах по работе с молодежью на предприятиях</t>
  </si>
  <si>
    <t xml:space="preserve">Количество созданных и протранслированных аудио- и видеопродуктов, </t>
  </si>
  <si>
    <t>3.2</t>
  </si>
  <si>
    <t>Выпуск в печатных и сетевых изданиях тематической специальной полосы по вопросам популяризации рабочих и инженерных профессий</t>
  </si>
  <si>
    <t xml:space="preserve">Количество специализированных тематических полос размещенных в печатных и сетевых издании, </t>
  </si>
  <si>
    <t>3.3</t>
  </si>
  <si>
    <t>Создание и сопровождение на интернет - портале государственной службы занятости блока "Профессиональная ориентация молодежи"</t>
  </si>
  <si>
    <t>Количество посещений, тыс. единиц</t>
  </si>
  <si>
    <t>3.4</t>
  </si>
  <si>
    <t>Организация и проведение среди учащихся Республиканского конкурса сочинений о профессиях "Билет в будущее"</t>
  </si>
  <si>
    <t>3.5</t>
  </si>
  <si>
    <t>Проведение социологических исследований и мониторинга профессиональных намерений, предпочтений, мотиваций учащихся общеобразовательных и профессиональных образовательных учреждений, молодых рабочих и специалистов</t>
  </si>
  <si>
    <t xml:space="preserve">Численность участников социологических исследований, </t>
  </si>
  <si>
    <t>3.6</t>
  </si>
  <si>
    <t>Организация и проведение мероприятий по профессиональной ориентации молодежи на востребованные рынком труда рабочие профессии и инженерные специальности</t>
  </si>
  <si>
    <t>Численность участников мероприятий, тыс. человек</t>
  </si>
  <si>
    <t>Итого по подпрограмме Привлечение и закрепление кадров рабочих профессий и инженерных специальностей на предприятиях Республики Татарстан</t>
  </si>
  <si>
    <t>1</t>
  </si>
  <si>
    <t>Реализация мер содействия занятости населения и регулирование трудовой миграции на 2014 – 2020 годы</t>
  </si>
  <si>
    <t>2</t>
  </si>
  <si>
    <t>Улучшение условий и охраны труда в Республике Татарстан на 2014 – 2020 годы</t>
  </si>
  <si>
    <t>3</t>
  </si>
  <si>
    <t>Привлечение и закрепление кадров рабочих профессий и инженерных специальностей на предприятиях Республики Татарстан</t>
  </si>
  <si>
    <t xml:space="preserve">Итого по программе Содействие занятости населения Республики Татарстан на 2014 – 2020 годы
</t>
  </si>
  <si>
    <t>Государственная программа , «Содействие занятости населения Республики Татарстан на 2014 – 2020 годы»</t>
  </si>
  <si>
    <t>Количество граждан из числа пенсионеров, лиц предпенсионного и пожилого возраста, проживающих в Республике Татар-стан, обучившихся в рамках проекта "Интернет Долголетия", человек</t>
  </si>
  <si>
    <t>1.1.</t>
  </si>
  <si>
    <t>количество выездов мобильных офисов, единиц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</si>
  <si>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</si>
  <si>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</si>
  <si>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</si>
  <si>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</si>
  <si>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</si>
  <si>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</si>
  <si>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</si>
  <si>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</si>
  <si>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</si>
  <si>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/>
  </si>
  <si>
    <t>1.11</t>
  </si>
  <si>
    <t>1.12</t>
  </si>
  <si>
    <t>1.12.1.</t>
  </si>
  <si>
    <t>1.12.2.</t>
  </si>
  <si>
    <t>1.12.3.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</si>
  <si>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</si>
  <si>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</si>
  <si>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</si>
  <si>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</si>
  <si>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</si>
  <si>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</si>
  <si>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</si>
  <si>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</si>
  <si>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1.20.1.</t>
  </si>
  <si>
    <t>1.20.2.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</si>
  <si>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</si>
  <si>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</si>
  <si>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</si>
  <si>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</si>
  <si>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</si>
  <si>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</si>
  <si>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</si>
  <si>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</si>
  <si>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</si>
  <si>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</si>
  <si>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</si>
  <si>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</si>
  <si>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численность граждан, получающих стипендии в период профессиональной подготовки, переподготовки и повышения квалификации по направлению органов службы занятости, тыс. человек</t>
  </si>
  <si>
    <t>доля специалистов центров занятости населения, прошедших повышение квалификации, в том числе в рамках проводимых семинаров, процент</t>
  </si>
  <si>
    <t xml:space="preserve">затраты на мероприятия по охране труда в расчете на 1 человека,
рублей
</t>
  </si>
  <si>
    <t>уровень прошедших обучение по охране труда руководителей и специалистов из расчета на 1000 работающих</t>
  </si>
  <si>
    <t>количество пострадавших на производстве на 1000 работающих</t>
  </si>
  <si>
    <t>Издание справочно-методических и тематических материалов по охране труда (для бесплатной раздачи организациям республики)</t>
  </si>
  <si>
    <t>2.6</t>
  </si>
  <si>
    <t>доля рабочих мест, подключенных к ведомственному продукту к общему количеству автоматизированных рабочих мест, процент</t>
  </si>
  <si>
    <t>доля специалистов, работающих в информационно-аналитических системах, к общему числу работников, процент</t>
  </si>
  <si>
    <t>доля автоматизированных рабочих мест в органах занятости населения, для которых доступна ведомственная информационная система в сфере занятости населения, процент</t>
  </si>
  <si>
    <t>реализация полномочий МТСЗиСЗ РТ в области содействия занятости населения, выполнение нормативов доступности государственных услуг в области содействия занятости населения, процент</t>
  </si>
  <si>
    <t>численность незанятых многодетных родителей и родителей, воспитывающих детей-инвалидов, трудоустроенных на созданные (оснащенные) рабочие места, человек</t>
  </si>
  <si>
    <t>численность работников, охваченных опережающим профессиональным обучением и дополнительным профессиональным  образованием, человек</t>
  </si>
  <si>
    <t>3,199,90</t>
  </si>
  <si>
    <t>численность трудоустроенных безработных граждан из числа выпускников общеобразовательных организаций и образовательных организаций высшего образования, ищущих работу впервые, человек</t>
  </si>
  <si>
    <t>обеспеченность занятости на временные рабочие места несовершеннолетних граждан в возрасте от 14 до 18 лет в свободное от учебы время от числа граждан данного возраста, проживающих в республике, процент</t>
  </si>
  <si>
    <t>численность трудоустроенных граждан в результате переезда в другую местность для трудоустройства, человек</t>
  </si>
  <si>
    <t>отношение численности граждан, получивших государственную услугу, к численности граждан, обратившихся в органы службы занятости населения в целях поиска работы, процент</t>
  </si>
  <si>
    <t>численность безработных граждан, получивших государственную услугу по социальной адаптации, человек</t>
  </si>
  <si>
    <t>отношение численности безработных граждан, направленных на профессиональное обучение и дополнительное профессиональное образование, к среднегодовой численности зарегистрированных безработных, процент</t>
  </si>
  <si>
    <t>уровень трудоустройства после профессионального обучения, процент</t>
  </si>
  <si>
    <t>численность незанятых инвалидов, трудоустроенных на оборудованные (оснащенные) для них рабочие места, человек</t>
  </si>
  <si>
    <t>отношение численности трудоустроенных инвалидов на оборудованные (оснащенные) для них рабочие места к общей численности инвалидов в трудоспособном возрасте, процент</t>
  </si>
  <si>
    <t>численность трудоустроенных лиц, освобожденных из учреждений, исполняющих наказание в виде лишения свободы, человек</t>
  </si>
  <si>
    <t>численность трудоустроенных выпускников образовательных организаций, человек</t>
  </si>
  <si>
    <t>численность женщин, находящихся в отпуске по уходу за ребенком до достижения им возраста трех лет, планирующих возвращение к трудовой деятельности, прошедших профессиональное обучение и дополнительное профессиональное образование, человек</t>
  </si>
  <si>
    <t>количество участников студенческих трудовых отрядов, обученных (подготовленных) по рабочим профессиям, человек</t>
  </si>
  <si>
    <t>Количество сочинений (работ) поступающих на республиканский этап конкурса  не менее, ед.</t>
  </si>
  <si>
    <t>доля безработных граждан, направленных на пенсию досрочно, к среднегодовой численности безработных граждан, процент</t>
  </si>
  <si>
    <t>численность школьников получивших комплексную услугу "Введение в профессию", человек</t>
  </si>
  <si>
    <t>обеспеченность занятости безработных граждан на общественных и временных работах от среднегодовой численности зарегистрированных безработных граждан, процент</t>
  </si>
  <si>
    <t>численность опрошенных, человек</t>
  </si>
  <si>
    <t>отношение численности граждан, получивших государственную услугу, к среднегодовой численности экономически активного населения республики, процент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</si>
</sst>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0" fontId="17" fillId="0" borderId="11" xfId="0" applyNumberFormat="1" applyFont="1" applyFill="1" applyBorder="1" applyAlignment="1">
      <alignment horizontal="left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left" vertical="top" wrapText="1"/>
    </xf>
    <xf numFmtId="4" fontId="17" fillId="0" borderId="11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left" vertical="center" wrapText="1"/>
    </xf>
    <xf numFmtId="49" fontId="21" fillId="0" borderId="14" xfId="0" applyNumberFormat="1" applyFont="1" applyFill="1" applyBorder="1" applyAlignment="1">
      <alignment horizontal="left" vertical="center" wrapText="1"/>
    </xf>
    <xf numFmtId="49" fontId="21" fillId="0" borderId="15" xfId="0" applyNumberFormat="1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left" vertical="top" wrapText="1"/>
    </xf>
    <xf numFmtId="0" fontId="17" fillId="0" borderId="16" xfId="0" applyNumberFormat="1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133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" width="1.28515625" style="1" customWidth="1"/>
    <col min="2" max="2" width="6.7109375" style="13" customWidth="1"/>
    <col min="3" max="3" width="56.140625" style="1" customWidth="1"/>
    <col min="4" max="4" width="36.8515625" style="1" customWidth="1"/>
    <col min="5" max="5" width="23.140625" style="1" customWidth="1"/>
    <col min="6" max="6" width="22.8515625" style="1" customWidth="1"/>
    <col min="7" max="7" width="14.8515625" style="1" customWidth="1"/>
    <col min="8" max="8" width="22.7109375" style="1" customWidth="1"/>
    <col min="9" max="9" width="41.57421875" style="1" customWidth="1"/>
    <col min="10" max="10" width="7.28125" style="1" customWidth="1"/>
    <col min="11" max="11" width="7.00390625" style="1" customWidth="1"/>
    <col min="12" max="12" width="7.8515625" style="1" customWidth="1"/>
    <col min="13" max="13" width="7.57421875" style="1" customWidth="1"/>
    <col min="14" max="14" width="8.57421875" style="1" customWidth="1"/>
    <col min="15" max="15" width="8.7109375" style="1" customWidth="1"/>
    <col min="16" max="16384" width="9.140625" style="1" customWidth="1"/>
  </cols>
  <sheetData>
    <row r="1" spans="2:8" ht="32.25" customHeight="1">
      <c r="B1" s="41" t="s">
        <v>28</v>
      </c>
      <c r="C1" s="41"/>
      <c r="D1" s="41"/>
      <c r="E1" s="37" t="s">
        <v>133</v>
      </c>
      <c r="F1" s="37"/>
      <c r="G1" s="37"/>
      <c r="H1" s="37"/>
    </row>
    <row r="2" spans="2:8" ht="21.75" customHeight="1">
      <c r="B2" s="41" t="s">
        <v>0</v>
      </c>
      <c r="C2" s="41"/>
      <c r="D2" s="41"/>
      <c r="E2" s="37" t="s">
        <v>24</v>
      </c>
      <c r="F2" s="37"/>
      <c r="G2" s="37"/>
      <c r="H2" s="37"/>
    </row>
    <row r="3" spans="2:8" ht="34.5" customHeight="1">
      <c r="B3" s="41" t="s">
        <v>29</v>
      </c>
      <c r="C3" s="41"/>
      <c r="D3" s="41"/>
      <c r="E3" s="37" t="s">
        <v>25</v>
      </c>
      <c r="F3" s="37"/>
      <c r="G3" s="37"/>
      <c r="H3" s="37"/>
    </row>
    <row r="4" spans="2:8" ht="31.5" customHeight="1">
      <c r="B4" s="41" t="s">
        <v>2</v>
      </c>
      <c r="C4" s="41"/>
      <c r="D4" s="41"/>
      <c r="E4" s="37" t="s">
        <v>26</v>
      </c>
      <c r="F4" s="37"/>
      <c r="G4" s="37"/>
      <c r="H4" s="37"/>
    </row>
    <row r="5" spans="2:9" ht="18.75" customHeight="1">
      <c r="B5" s="2"/>
      <c r="C5" s="31"/>
      <c r="D5" s="31"/>
      <c r="E5" s="31"/>
      <c r="F5" s="31"/>
      <c r="G5" s="3" t="s">
        <v>31</v>
      </c>
      <c r="H5" s="31"/>
      <c r="I5" s="31"/>
    </row>
    <row r="6" spans="2:9" ht="18" customHeight="1">
      <c r="B6" s="2" t="s">
        <v>1</v>
      </c>
      <c r="C6" s="31"/>
      <c r="D6" s="31"/>
      <c r="E6" s="31"/>
      <c r="F6" s="31"/>
      <c r="G6" s="3" t="s">
        <v>27</v>
      </c>
      <c r="H6" s="31"/>
      <c r="I6" s="31"/>
    </row>
    <row r="7" spans="2:15" ht="15.75">
      <c r="B7" s="32" t="s">
        <v>7</v>
      </c>
      <c r="C7" s="32" t="s">
        <v>30</v>
      </c>
      <c r="D7" s="32" t="s">
        <v>38</v>
      </c>
      <c r="E7" s="32" t="s">
        <v>32</v>
      </c>
      <c r="F7" s="32" t="s">
        <v>33</v>
      </c>
      <c r="G7" s="32" t="s">
        <v>39</v>
      </c>
      <c r="H7" s="32" t="s">
        <v>35</v>
      </c>
      <c r="I7" s="32" t="s">
        <v>34</v>
      </c>
      <c r="J7" s="32" t="s">
        <v>6</v>
      </c>
      <c r="K7" s="32"/>
      <c r="L7" s="32"/>
      <c r="M7" s="32"/>
      <c r="N7" s="32"/>
      <c r="O7" s="32"/>
    </row>
    <row r="8" spans="2:15" ht="30" customHeight="1">
      <c r="B8" s="32"/>
      <c r="C8" s="32"/>
      <c r="D8" s="32"/>
      <c r="E8" s="32"/>
      <c r="F8" s="32"/>
      <c r="G8" s="32"/>
      <c r="H8" s="32"/>
      <c r="I8" s="32"/>
      <c r="J8" s="32" t="s">
        <v>8</v>
      </c>
      <c r="K8" s="32"/>
      <c r="L8" s="32" t="s">
        <v>9</v>
      </c>
      <c r="M8" s="32"/>
      <c r="N8" s="32" t="s">
        <v>37</v>
      </c>
      <c r="O8" s="32" t="s">
        <v>36</v>
      </c>
    </row>
    <row r="9" spans="2:15" ht="35.25" customHeight="1">
      <c r="B9" s="36"/>
      <c r="C9" s="36"/>
      <c r="D9" s="32"/>
      <c r="E9" s="32"/>
      <c r="F9" s="32"/>
      <c r="G9" s="32"/>
      <c r="H9" s="32"/>
      <c r="I9" s="32"/>
      <c r="J9" s="14" t="s">
        <v>3</v>
      </c>
      <c r="K9" s="14" t="s">
        <v>4</v>
      </c>
      <c r="L9" s="14" t="s">
        <v>3</v>
      </c>
      <c r="M9" s="14" t="s">
        <v>5</v>
      </c>
      <c r="N9" s="32"/>
      <c r="O9" s="32"/>
    </row>
    <row r="10" spans="2:15" s="3" customFormat="1" ht="15" customHeight="1">
      <c r="B10" s="14" t="s">
        <v>18</v>
      </c>
      <c r="C10" s="15" t="s">
        <v>17</v>
      </c>
      <c r="D10" s="14" t="s">
        <v>16</v>
      </c>
      <c r="E10" s="14" t="s">
        <v>19</v>
      </c>
      <c r="F10" s="14" t="s">
        <v>20</v>
      </c>
      <c r="G10" s="14" t="s">
        <v>21</v>
      </c>
      <c r="H10" s="14" t="s">
        <v>23</v>
      </c>
      <c r="I10" s="14" t="s">
        <v>15</v>
      </c>
      <c r="J10" s="14" t="s">
        <v>14</v>
      </c>
      <c r="K10" s="14" t="s">
        <v>13</v>
      </c>
      <c r="L10" s="14" t="s">
        <v>12</v>
      </c>
      <c r="M10" s="14" t="s">
        <v>11</v>
      </c>
      <c r="N10" s="14" t="s">
        <v>22</v>
      </c>
      <c r="O10" s="14" t="s">
        <v>10</v>
      </c>
    </row>
    <row r="11" spans="2:15" s="4" customFormat="1" ht="22.5" customHeight="1">
      <c r="B11" s="16" t="s">
        <v>126</v>
      </c>
      <c r="C11" s="33" t="s">
        <v>127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</row>
    <row r="12" spans="2:15" s="4" customFormat="1" ht="50.25" customHeight="1">
      <c r="B12" s="42" t="s">
        <v>135</v>
      </c>
      <c r="C12" s="38" t="s">
        <v>50</v>
      </c>
      <c r="D12" s="17" t="s">
        <v>42</v>
      </c>
      <c r="E12" s="19">
        <v>3997.9</v>
      </c>
      <c r="F12" s="25">
        <v>2514.26</v>
      </c>
      <c r="G12" s="19">
        <v>46</v>
      </c>
      <c r="H12" s="28">
        <v>1857.62</v>
      </c>
      <c r="I12" s="18" t="s">
        <v>206</v>
      </c>
      <c r="J12" s="19">
        <v>90</v>
      </c>
      <c r="K12" s="19">
        <v>90</v>
      </c>
      <c r="L12" s="19">
        <v>90</v>
      </c>
      <c r="M12" s="19">
        <v>78</v>
      </c>
      <c r="N12" s="26">
        <v>87</v>
      </c>
      <c r="O12" s="19">
        <v>90</v>
      </c>
    </row>
    <row r="13" spans="2:15" s="4" customFormat="1" ht="21" customHeight="1">
      <c r="B13" s="43"/>
      <c r="C13" s="38" t="s">
        <v>50</v>
      </c>
      <c r="D13" s="17" t="s">
        <v>43</v>
      </c>
      <c r="E13" s="19">
        <v>3997.9</v>
      </c>
      <c r="F13" s="25">
        <v>2514.26</v>
      </c>
      <c r="G13" s="19">
        <v>46</v>
      </c>
      <c r="H13" s="28">
        <v>1857.62</v>
      </c>
      <c r="I13" s="18"/>
      <c r="J13" s="19"/>
      <c r="K13" s="19"/>
      <c r="L13" s="19"/>
      <c r="M13" s="19"/>
      <c r="N13" s="19">
        <f>IF(L13,M13/L13,"")</f>
      </c>
      <c r="O13" s="19"/>
    </row>
    <row r="14" spans="2:15" s="5" customFormat="1" ht="21.75" customHeight="1">
      <c r="B14" s="42" t="s">
        <v>137</v>
      </c>
      <c r="C14" s="38" t="s">
        <v>41</v>
      </c>
      <c r="D14" s="17" t="s">
        <v>42</v>
      </c>
      <c r="E14" s="19">
        <v>4303.2</v>
      </c>
      <c r="F14" s="25">
        <v>2882.15</v>
      </c>
      <c r="G14" s="19">
        <v>34</v>
      </c>
      <c r="H14" s="26">
        <v>1469.39</v>
      </c>
      <c r="I14" s="18" t="s">
        <v>136</v>
      </c>
      <c r="J14" s="19">
        <v>830</v>
      </c>
      <c r="K14" s="19">
        <v>830</v>
      </c>
      <c r="L14" s="19">
        <v>830</v>
      </c>
      <c r="M14" s="19">
        <v>728</v>
      </c>
      <c r="N14" s="19">
        <v>87.7</v>
      </c>
      <c r="O14" s="19">
        <v>830</v>
      </c>
    </row>
    <row r="15" spans="1:15" ht="18" customHeight="1">
      <c r="A15" s="5"/>
      <c r="B15" s="42" t="s">
        <v>40</v>
      </c>
      <c r="C15" s="38" t="s">
        <v>41</v>
      </c>
      <c r="D15" s="17" t="s">
        <v>43</v>
      </c>
      <c r="E15" s="19">
        <v>4303.2</v>
      </c>
      <c r="F15" s="25">
        <v>2882.15</v>
      </c>
      <c r="G15" s="19">
        <v>34</v>
      </c>
      <c r="H15" s="26">
        <v>1469.39</v>
      </c>
      <c r="I15" s="18"/>
      <c r="J15" s="19"/>
      <c r="K15" s="19"/>
      <c r="L15" s="19"/>
      <c r="M15" s="19"/>
      <c r="N15" s="19">
        <f aca="true" t="shared" si="0" ref="N15:N31">IF(L15,M15/L15,"")</f>
      </c>
      <c r="O15" s="19"/>
    </row>
    <row r="16" spans="1:15" ht="38.25" customHeight="1">
      <c r="A16" s="5"/>
      <c r="B16" s="42" t="s">
        <v>138</v>
      </c>
      <c r="C16" s="38" t="s">
        <v>51</v>
      </c>
      <c r="D16" s="17" t="s">
        <v>42</v>
      </c>
      <c r="E16" s="19">
        <v>628.8</v>
      </c>
      <c r="F16" s="25">
        <v>470</v>
      </c>
      <c r="G16" s="19">
        <v>72</v>
      </c>
      <c r="H16" s="26">
        <v>454.86</v>
      </c>
      <c r="I16" s="18" t="s">
        <v>175</v>
      </c>
      <c r="J16" s="19">
        <v>9.4</v>
      </c>
      <c r="K16" s="19">
        <v>9.4</v>
      </c>
      <c r="L16" s="19">
        <v>9.4</v>
      </c>
      <c r="M16" s="19">
        <v>8.9</v>
      </c>
      <c r="N16" s="19">
        <v>94.6</v>
      </c>
      <c r="O16" s="19">
        <v>9.4</v>
      </c>
    </row>
    <row r="17" spans="1:15" ht="19.5" customHeight="1">
      <c r="A17" s="5"/>
      <c r="B17" s="40"/>
      <c r="C17" s="38" t="s">
        <v>51</v>
      </c>
      <c r="D17" s="17" t="s">
        <v>43</v>
      </c>
      <c r="E17" s="19">
        <v>628.8</v>
      </c>
      <c r="F17" s="25">
        <v>470</v>
      </c>
      <c r="G17" s="19">
        <v>72</v>
      </c>
      <c r="H17" s="26">
        <v>454.86</v>
      </c>
      <c r="I17" s="18"/>
      <c r="J17" s="19"/>
      <c r="K17" s="19"/>
      <c r="L17" s="19"/>
      <c r="M17" s="19"/>
      <c r="N17" s="19">
        <f t="shared" si="0"/>
      </c>
      <c r="O17" s="19"/>
    </row>
    <row r="18" spans="1:15" ht="30" customHeight="1">
      <c r="A18" s="5"/>
      <c r="B18" s="39" t="s">
        <v>139</v>
      </c>
      <c r="C18" s="38" t="s">
        <v>52</v>
      </c>
      <c r="D18" s="17" t="s">
        <v>42</v>
      </c>
      <c r="E18" s="25">
        <v>495</v>
      </c>
      <c r="F18" s="25">
        <v>0</v>
      </c>
      <c r="G18" s="19">
        <v>0</v>
      </c>
      <c r="H18" s="26">
        <v>0</v>
      </c>
      <c r="I18" s="18" t="s">
        <v>205</v>
      </c>
      <c r="J18" s="19">
        <v>300</v>
      </c>
      <c r="K18" s="19">
        <v>300</v>
      </c>
      <c r="L18" s="19">
        <v>300</v>
      </c>
      <c r="M18" s="19">
        <v>0</v>
      </c>
      <c r="N18" s="19">
        <f t="shared" si="0"/>
        <v>0</v>
      </c>
      <c r="O18" s="19">
        <v>300</v>
      </c>
    </row>
    <row r="19" spans="1:15" ht="23.25" customHeight="1">
      <c r="A19" s="5"/>
      <c r="B19" s="40"/>
      <c r="C19" s="38" t="s">
        <v>52</v>
      </c>
      <c r="D19" s="17" t="s">
        <v>43</v>
      </c>
      <c r="E19" s="25">
        <v>495</v>
      </c>
      <c r="F19" s="25">
        <v>0</v>
      </c>
      <c r="G19" s="19">
        <v>0</v>
      </c>
      <c r="H19" s="26">
        <v>0</v>
      </c>
      <c r="I19" s="18"/>
      <c r="J19" s="19"/>
      <c r="K19" s="19"/>
      <c r="L19" s="19"/>
      <c r="M19" s="19"/>
      <c r="N19" s="19">
        <f t="shared" si="0"/>
      </c>
      <c r="O19" s="19"/>
    </row>
    <row r="20" spans="1:15" ht="23.25" customHeight="1">
      <c r="A20" s="5"/>
      <c r="B20" s="39" t="s">
        <v>140</v>
      </c>
      <c r="C20" s="38" t="s">
        <v>53</v>
      </c>
      <c r="D20" s="17" t="s">
        <v>42</v>
      </c>
      <c r="E20" s="25">
        <v>850</v>
      </c>
      <c r="F20" s="25">
        <v>0</v>
      </c>
      <c r="G20" s="19">
        <v>0</v>
      </c>
      <c r="H20" s="26">
        <v>0</v>
      </c>
      <c r="I20" s="18" t="s">
        <v>205</v>
      </c>
      <c r="J20" s="19">
        <v>1500</v>
      </c>
      <c r="K20" s="19">
        <v>1500</v>
      </c>
      <c r="L20" s="19">
        <v>1500</v>
      </c>
      <c r="M20" s="19">
        <v>0</v>
      </c>
      <c r="N20" s="19">
        <f t="shared" si="0"/>
        <v>0</v>
      </c>
      <c r="O20" s="19">
        <v>1500</v>
      </c>
    </row>
    <row r="21" spans="1:15" ht="23.25" customHeight="1">
      <c r="A21" s="5"/>
      <c r="B21" s="40"/>
      <c r="C21" s="38" t="s">
        <v>53</v>
      </c>
      <c r="D21" s="17" t="s">
        <v>43</v>
      </c>
      <c r="E21" s="25">
        <v>850</v>
      </c>
      <c r="F21" s="25">
        <v>0</v>
      </c>
      <c r="G21" s="19">
        <v>0</v>
      </c>
      <c r="H21" s="26">
        <v>0</v>
      </c>
      <c r="I21" s="18"/>
      <c r="J21" s="19"/>
      <c r="K21" s="19"/>
      <c r="L21" s="19"/>
      <c r="M21" s="19"/>
      <c r="N21" s="19">
        <f t="shared" si="0"/>
      </c>
      <c r="O21" s="19"/>
    </row>
    <row r="22" spans="1:15" ht="53.25" customHeight="1">
      <c r="A22" s="5"/>
      <c r="B22" s="39" t="s">
        <v>141</v>
      </c>
      <c r="C22" s="38" t="s">
        <v>54</v>
      </c>
      <c r="D22" s="17" t="s">
        <v>42</v>
      </c>
      <c r="E22" s="25">
        <v>4571.3</v>
      </c>
      <c r="F22" s="25" t="s">
        <v>187</v>
      </c>
      <c r="G22" s="19">
        <v>0</v>
      </c>
      <c r="H22" s="26">
        <v>0</v>
      </c>
      <c r="I22" s="18" t="s">
        <v>183</v>
      </c>
      <c r="J22" s="19">
        <v>93</v>
      </c>
      <c r="K22" s="19">
        <v>93</v>
      </c>
      <c r="L22" s="19">
        <v>94</v>
      </c>
      <c r="M22" s="19">
        <v>94</v>
      </c>
      <c r="N22" s="19">
        <v>100</v>
      </c>
      <c r="O22" s="19">
        <v>94</v>
      </c>
    </row>
    <row r="23" spans="1:15" ht="20.25" customHeight="1">
      <c r="A23" s="5"/>
      <c r="B23" s="40"/>
      <c r="C23" s="38" t="s">
        <v>54</v>
      </c>
      <c r="D23" s="17" t="s">
        <v>43</v>
      </c>
      <c r="E23" s="25">
        <v>4571.3</v>
      </c>
      <c r="F23" s="25">
        <v>3199.9</v>
      </c>
      <c r="G23" s="19">
        <v>0</v>
      </c>
      <c r="H23" s="26">
        <v>0</v>
      </c>
      <c r="I23" s="18"/>
      <c r="J23" s="19"/>
      <c r="K23" s="19"/>
      <c r="L23" s="19"/>
      <c r="M23" s="19"/>
      <c r="N23" s="19">
        <f t="shared" si="0"/>
      </c>
      <c r="O23" s="19"/>
    </row>
    <row r="24" spans="1:15" ht="53.25" customHeight="1">
      <c r="A24" s="5"/>
      <c r="B24" s="39" t="s">
        <v>142</v>
      </c>
      <c r="C24" s="38" t="s">
        <v>49</v>
      </c>
      <c r="D24" s="17" t="s">
        <v>42</v>
      </c>
      <c r="E24" s="25">
        <v>5910</v>
      </c>
      <c r="F24" s="25">
        <v>4137</v>
      </c>
      <c r="G24" s="19">
        <v>42</v>
      </c>
      <c r="H24" s="26">
        <v>2498.12</v>
      </c>
      <c r="I24" s="18" t="s">
        <v>181</v>
      </c>
      <c r="J24" s="19">
        <v>75</v>
      </c>
      <c r="K24" s="19">
        <v>75</v>
      </c>
      <c r="L24" s="19">
        <v>78</v>
      </c>
      <c r="M24" s="19">
        <v>78</v>
      </c>
      <c r="N24" s="19">
        <v>100</v>
      </c>
      <c r="O24" s="19">
        <v>78</v>
      </c>
    </row>
    <row r="25" spans="1:15" ht="21" customHeight="1">
      <c r="A25" s="5"/>
      <c r="B25" s="40"/>
      <c r="C25" s="38" t="s">
        <v>49</v>
      </c>
      <c r="D25" s="17" t="s">
        <v>43</v>
      </c>
      <c r="E25" s="25">
        <v>5910</v>
      </c>
      <c r="F25" s="25">
        <v>4137</v>
      </c>
      <c r="G25" s="19">
        <v>42</v>
      </c>
      <c r="H25" s="26">
        <v>2498.12</v>
      </c>
      <c r="I25" s="18"/>
      <c r="J25" s="19"/>
      <c r="K25" s="19"/>
      <c r="L25" s="19"/>
      <c r="M25" s="19"/>
      <c r="N25" s="19">
        <f t="shared" si="0"/>
      </c>
      <c r="O25" s="19"/>
    </row>
    <row r="26" spans="1:15" ht="42.75" customHeight="1">
      <c r="A26" s="5"/>
      <c r="B26" s="39" t="s">
        <v>143</v>
      </c>
      <c r="C26" s="38" t="s">
        <v>82</v>
      </c>
      <c r="D26" s="17" t="s">
        <v>42</v>
      </c>
      <c r="E26" s="25">
        <v>8328.4</v>
      </c>
      <c r="F26" s="25">
        <v>5108.69</v>
      </c>
      <c r="G26" s="19">
        <v>43</v>
      </c>
      <c r="H26" s="26">
        <v>3610.24</v>
      </c>
      <c r="I26" s="18" t="s">
        <v>182</v>
      </c>
      <c r="J26" s="19">
        <v>90</v>
      </c>
      <c r="K26" s="19">
        <v>90</v>
      </c>
      <c r="L26" s="19">
        <v>91</v>
      </c>
      <c r="M26" s="19">
        <v>91</v>
      </c>
      <c r="N26" s="19">
        <v>100</v>
      </c>
      <c r="O26" s="19">
        <v>92</v>
      </c>
    </row>
    <row r="27" spans="1:15" ht="23.25" customHeight="1">
      <c r="A27" s="5"/>
      <c r="B27" s="40"/>
      <c r="C27" s="38" t="s">
        <v>82</v>
      </c>
      <c r="D27" s="17" t="s">
        <v>43</v>
      </c>
      <c r="E27" s="25">
        <v>8328.4</v>
      </c>
      <c r="F27" s="25">
        <v>5108.69</v>
      </c>
      <c r="G27" s="19">
        <v>43</v>
      </c>
      <c r="H27" s="26">
        <v>3610.24</v>
      </c>
      <c r="I27" s="18"/>
      <c r="J27" s="19"/>
      <c r="K27" s="19"/>
      <c r="L27" s="19"/>
      <c r="M27" s="19"/>
      <c r="N27" s="19">
        <f t="shared" si="0"/>
      </c>
      <c r="O27" s="19"/>
    </row>
    <row r="28" spans="1:15" ht="68.25" customHeight="1">
      <c r="A28" s="5"/>
      <c r="B28" s="42" t="s">
        <v>144</v>
      </c>
      <c r="C28" s="38" t="s">
        <v>45</v>
      </c>
      <c r="D28" s="17" t="s">
        <v>42</v>
      </c>
      <c r="E28" s="25">
        <v>6573.2</v>
      </c>
      <c r="F28" s="25">
        <v>3359.16</v>
      </c>
      <c r="G28" s="19">
        <v>51</v>
      </c>
      <c r="H28" s="26">
        <v>3359.16</v>
      </c>
      <c r="I28" s="18" t="s">
        <v>184</v>
      </c>
      <c r="J28" s="19">
        <v>100</v>
      </c>
      <c r="K28" s="19">
        <v>100</v>
      </c>
      <c r="L28" s="19">
        <v>100</v>
      </c>
      <c r="M28" s="19">
        <v>100</v>
      </c>
      <c r="N28" s="19">
        <v>100</v>
      </c>
      <c r="O28" s="19">
        <v>100</v>
      </c>
    </row>
    <row r="29" spans="1:15" ht="25.5" customHeight="1">
      <c r="A29" s="5"/>
      <c r="B29" s="42" t="s">
        <v>44</v>
      </c>
      <c r="C29" s="38" t="s">
        <v>45</v>
      </c>
      <c r="D29" s="17" t="s">
        <v>43</v>
      </c>
      <c r="E29" s="25">
        <v>6573.2</v>
      </c>
      <c r="F29" s="25">
        <v>3359.16</v>
      </c>
      <c r="G29" s="19">
        <v>51</v>
      </c>
      <c r="H29" s="26">
        <v>3359.16</v>
      </c>
      <c r="I29" s="18"/>
      <c r="J29" s="19"/>
      <c r="K29" s="19"/>
      <c r="L29" s="19"/>
      <c r="M29" s="19"/>
      <c r="N29" s="19">
        <f t="shared" si="0"/>
      </c>
      <c r="O29" s="19"/>
    </row>
    <row r="30" spans="1:15" ht="61.5" customHeight="1">
      <c r="A30" s="5"/>
      <c r="B30" s="42" t="s">
        <v>145</v>
      </c>
      <c r="C30" s="38" t="s">
        <v>47</v>
      </c>
      <c r="D30" s="17" t="s">
        <v>42</v>
      </c>
      <c r="E30" s="25">
        <v>301402.7</v>
      </c>
      <c r="F30" s="25">
        <v>201546.22</v>
      </c>
      <c r="G30" s="19">
        <v>62</v>
      </c>
      <c r="H30" s="26">
        <v>186768.11</v>
      </c>
      <c r="I30" s="18" t="s">
        <v>48</v>
      </c>
      <c r="J30" s="19">
        <v>100</v>
      </c>
      <c r="K30" s="19">
        <v>100</v>
      </c>
      <c r="L30" s="19">
        <v>100</v>
      </c>
      <c r="M30" s="19">
        <v>100</v>
      </c>
      <c r="N30" s="19">
        <v>100</v>
      </c>
      <c r="O30" s="19">
        <v>100</v>
      </c>
    </row>
    <row r="31" spans="1:15" ht="22.5" customHeight="1">
      <c r="A31" s="5"/>
      <c r="B31" s="40"/>
      <c r="C31" s="38" t="s">
        <v>47</v>
      </c>
      <c r="D31" s="17" t="s">
        <v>43</v>
      </c>
      <c r="E31" s="25">
        <v>301402.7</v>
      </c>
      <c r="F31" s="25">
        <v>201546.22</v>
      </c>
      <c r="G31" s="19">
        <v>62</v>
      </c>
      <c r="H31" s="26">
        <v>186768.11</v>
      </c>
      <c r="I31" s="18"/>
      <c r="J31" s="19"/>
      <c r="K31" s="19"/>
      <c r="L31" s="19"/>
      <c r="M31" s="19"/>
      <c r="N31" s="19">
        <f t="shared" si="0"/>
      </c>
      <c r="O31" s="19"/>
    </row>
    <row r="32" spans="1:15" ht="30" customHeight="1">
      <c r="A32" s="5"/>
      <c r="B32" s="42" t="s">
        <v>147</v>
      </c>
      <c r="C32" s="38" t="s">
        <v>55</v>
      </c>
      <c r="D32" s="17" t="s">
        <v>42</v>
      </c>
      <c r="E32" s="25">
        <v>4141.2</v>
      </c>
      <c r="F32" s="25">
        <v>3048.78</v>
      </c>
      <c r="G32" s="19">
        <v>51</v>
      </c>
      <c r="H32" s="26">
        <v>2119.35</v>
      </c>
      <c r="I32" s="18" t="s">
        <v>56</v>
      </c>
      <c r="J32" s="19">
        <v>45</v>
      </c>
      <c r="K32" s="19">
        <v>45</v>
      </c>
      <c r="L32" s="19">
        <v>45</v>
      </c>
      <c r="M32" s="19">
        <v>34</v>
      </c>
      <c r="N32" s="19">
        <v>75.5</v>
      </c>
      <c r="O32" s="19">
        <v>45</v>
      </c>
    </row>
    <row r="33" spans="1:15" ht="23.25" customHeight="1">
      <c r="A33" s="5"/>
      <c r="B33" s="40"/>
      <c r="C33" s="50"/>
      <c r="D33" s="17" t="s">
        <v>43</v>
      </c>
      <c r="E33" s="25">
        <v>4141.2</v>
      </c>
      <c r="F33" s="25">
        <v>3048.78</v>
      </c>
      <c r="G33" s="19">
        <v>51</v>
      </c>
      <c r="H33" s="26">
        <v>2119.35</v>
      </c>
      <c r="I33" s="18" t="s">
        <v>57</v>
      </c>
      <c r="J33" s="19">
        <v>255</v>
      </c>
      <c r="K33" s="19">
        <v>255</v>
      </c>
      <c r="L33" s="19">
        <v>255</v>
      </c>
      <c r="M33" s="19">
        <v>244</v>
      </c>
      <c r="N33" s="19">
        <v>95.6</v>
      </c>
      <c r="O33" s="19">
        <v>255</v>
      </c>
    </row>
    <row r="34" spans="1:15" ht="51" customHeight="1">
      <c r="A34" s="5"/>
      <c r="B34" s="42" t="s">
        <v>148</v>
      </c>
      <c r="C34" s="38" t="s">
        <v>58</v>
      </c>
      <c r="D34" s="17" t="s">
        <v>42</v>
      </c>
      <c r="E34" s="25">
        <v>24552.91</v>
      </c>
      <c r="F34" s="25">
        <v>15088.28</v>
      </c>
      <c r="G34" s="19">
        <v>58.8</v>
      </c>
      <c r="H34" s="26">
        <v>15033.45</v>
      </c>
      <c r="I34" s="18" t="s">
        <v>204</v>
      </c>
      <c r="J34" s="19">
        <v>45</v>
      </c>
      <c r="K34" s="19">
        <v>45</v>
      </c>
      <c r="L34" s="19">
        <v>45</v>
      </c>
      <c r="M34" s="19">
        <v>60.4</v>
      </c>
      <c r="N34" s="19">
        <v>134.2</v>
      </c>
      <c r="O34" s="19">
        <v>45</v>
      </c>
    </row>
    <row r="35" spans="1:15" ht="31.5" customHeight="1">
      <c r="A35" s="5"/>
      <c r="B35" s="40"/>
      <c r="C35" s="38" t="s">
        <v>58</v>
      </c>
      <c r="D35" s="17" t="s">
        <v>43</v>
      </c>
      <c r="E35" s="25">
        <v>24552.91</v>
      </c>
      <c r="F35" s="25">
        <v>15088.28</v>
      </c>
      <c r="G35" s="19">
        <v>58.8</v>
      </c>
      <c r="H35" s="26">
        <v>15033.45</v>
      </c>
      <c r="I35" s="18"/>
      <c r="J35" s="19"/>
      <c r="K35" s="19"/>
      <c r="L35" s="19"/>
      <c r="M35" s="19"/>
      <c r="N35" s="19">
        <f aca="true" t="shared" si="1" ref="N35:N67">IF(L35,M35/L35,"")</f>
      </c>
      <c r="O35" s="19"/>
    </row>
    <row r="36" spans="1:15" ht="27.75" customHeight="1">
      <c r="A36" s="5"/>
      <c r="B36" s="39" t="s">
        <v>149</v>
      </c>
      <c r="C36" s="38" t="s">
        <v>83</v>
      </c>
      <c r="D36" s="17" t="s">
        <v>42</v>
      </c>
      <c r="E36" s="25">
        <v>22331.86</v>
      </c>
      <c r="F36" s="25">
        <v>13774.87</v>
      </c>
      <c r="G36" s="19">
        <v>58</v>
      </c>
      <c r="H36" s="26">
        <v>13774.87</v>
      </c>
      <c r="I36" s="18"/>
      <c r="J36" s="19"/>
      <c r="K36" s="19"/>
      <c r="L36" s="19"/>
      <c r="M36" s="19"/>
      <c r="N36" s="19">
        <f t="shared" si="1"/>
      </c>
      <c r="O36" s="19"/>
    </row>
    <row r="37" spans="1:15" ht="22.5" customHeight="1">
      <c r="A37" s="5"/>
      <c r="B37" s="40"/>
      <c r="C37" s="38" t="s">
        <v>83</v>
      </c>
      <c r="D37" s="17" t="s">
        <v>43</v>
      </c>
      <c r="E37" s="25">
        <v>22331.86</v>
      </c>
      <c r="F37" s="25">
        <v>13774.87</v>
      </c>
      <c r="G37" s="19">
        <v>58</v>
      </c>
      <c r="H37" s="26">
        <v>13774.87</v>
      </c>
      <c r="I37" s="18"/>
      <c r="J37" s="19"/>
      <c r="K37" s="19"/>
      <c r="L37" s="19"/>
      <c r="M37" s="19"/>
      <c r="N37" s="19">
        <f t="shared" si="1"/>
      </c>
      <c r="O37" s="19"/>
    </row>
    <row r="38" spans="1:15" ht="31.5" customHeight="1">
      <c r="A38" s="5"/>
      <c r="B38" s="39" t="s">
        <v>150</v>
      </c>
      <c r="C38" s="38" t="s">
        <v>84</v>
      </c>
      <c r="D38" s="17" t="s">
        <v>42</v>
      </c>
      <c r="E38" s="25">
        <v>1879.35</v>
      </c>
      <c r="F38" s="25">
        <v>1114.8</v>
      </c>
      <c r="G38" s="19">
        <v>70</v>
      </c>
      <c r="H38" s="26">
        <v>1114.8</v>
      </c>
      <c r="I38" s="18"/>
      <c r="J38" s="19"/>
      <c r="K38" s="19"/>
      <c r="L38" s="19"/>
      <c r="M38" s="19"/>
      <c r="N38" s="19">
        <f t="shared" si="1"/>
      </c>
      <c r="O38" s="19"/>
    </row>
    <row r="39" spans="1:15" ht="23.25" customHeight="1">
      <c r="A39" s="5"/>
      <c r="B39" s="40"/>
      <c r="C39" s="38" t="s">
        <v>84</v>
      </c>
      <c r="D39" s="17" t="s">
        <v>43</v>
      </c>
      <c r="E39" s="25">
        <v>1879.35</v>
      </c>
      <c r="F39" s="25">
        <v>1114.8</v>
      </c>
      <c r="G39" s="19">
        <v>70</v>
      </c>
      <c r="H39" s="26">
        <v>1114.8</v>
      </c>
      <c r="I39" s="18"/>
      <c r="J39" s="19"/>
      <c r="K39" s="19"/>
      <c r="L39" s="19"/>
      <c r="M39" s="19"/>
      <c r="N39" s="19">
        <f t="shared" si="1"/>
      </c>
      <c r="O39" s="19"/>
    </row>
    <row r="40" spans="1:15" ht="26.25" customHeight="1">
      <c r="A40" s="5"/>
      <c r="B40" s="39" t="s">
        <v>151</v>
      </c>
      <c r="C40" s="38" t="s">
        <v>85</v>
      </c>
      <c r="D40" s="17" t="s">
        <v>42</v>
      </c>
      <c r="E40" s="25">
        <v>341.7</v>
      </c>
      <c r="F40" s="25">
        <v>198.61</v>
      </c>
      <c r="G40" s="19">
        <v>48</v>
      </c>
      <c r="H40" s="26">
        <v>143.78</v>
      </c>
      <c r="I40" s="18"/>
      <c r="J40" s="19"/>
      <c r="K40" s="19"/>
      <c r="L40" s="19"/>
      <c r="M40" s="19"/>
      <c r="N40" s="19">
        <f t="shared" si="1"/>
      </c>
      <c r="O40" s="19"/>
    </row>
    <row r="41" spans="1:15" ht="21.75" customHeight="1">
      <c r="A41" s="5"/>
      <c r="B41" s="40"/>
      <c r="C41" s="38" t="s">
        <v>85</v>
      </c>
      <c r="D41" s="17" t="s">
        <v>43</v>
      </c>
      <c r="E41" s="25">
        <v>341.7</v>
      </c>
      <c r="F41" s="25">
        <v>198.61</v>
      </c>
      <c r="G41" s="19">
        <v>48</v>
      </c>
      <c r="H41" s="26">
        <v>143.78</v>
      </c>
      <c r="I41" s="18"/>
      <c r="J41" s="19"/>
      <c r="K41" s="19"/>
      <c r="L41" s="19"/>
      <c r="M41" s="19"/>
      <c r="N41" s="19">
        <f t="shared" si="1"/>
      </c>
      <c r="O41" s="19"/>
    </row>
    <row r="42" spans="1:15" ht="66" customHeight="1">
      <c r="A42" s="5"/>
      <c r="B42" s="39" t="s">
        <v>152</v>
      </c>
      <c r="C42" s="38" t="s">
        <v>59</v>
      </c>
      <c r="D42" s="17" t="s">
        <v>42</v>
      </c>
      <c r="E42" s="25">
        <v>513.8</v>
      </c>
      <c r="F42" s="25">
        <v>359.69</v>
      </c>
      <c r="G42" s="19">
        <v>41</v>
      </c>
      <c r="H42" s="26">
        <v>212.83</v>
      </c>
      <c r="I42" s="18" t="s">
        <v>188</v>
      </c>
      <c r="J42" s="19">
        <v>300</v>
      </c>
      <c r="K42" s="19">
        <v>300</v>
      </c>
      <c r="L42" s="19">
        <v>300</v>
      </c>
      <c r="M42" s="19">
        <v>199</v>
      </c>
      <c r="N42" s="19">
        <v>66.3</v>
      </c>
      <c r="O42" s="19">
        <v>300</v>
      </c>
    </row>
    <row r="43" spans="1:15" ht="19.5" customHeight="1">
      <c r="A43" s="5"/>
      <c r="B43" s="40"/>
      <c r="C43" s="38" t="s">
        <v>59</v>
      </c>
      <c r="D43" s="17" t="s">
        <v>43</v>
      </c>
      <c r="E43" s="25">
        <v>513.8</v>
      </c>
      <c r="F43" s="25">
        <v>359.69</v>
      </c>
      <c r="G43" s="19">
        <v>41</v>
      </c>
      <c r="H43" s="26">
        <v>212.83</v>
      </c>
      <c r="I43" s="18"/>
      <c r="J43" s="19"/>
      <c r="K43" s="19"/>
      <c r="L43" s="19"/>
      <c r="M43" s="19"/>
      <c r="N43" s="19">
        <f t="shared" si="1"/>
      </c>
      <c r="O43" s="19"/>
    </row>
    <row r="44" spans="1:15" ht="66" customHeight="1">
      <c r="A44" s="5"/>
      <c r="B44" s="39" t="s">
        <v>153</v>
      </c>
      <c r="C44" s="38" t="s">
        <v>60</v>
      </c>
      <c r="D44" s="17" t="s">
        <v>42</v>
      </c>
      <c r="E44" s="25">
        <v>25456.6</v>
      </c>
      <c r="F44" s="25">
        <v>22026.96</v>
      </c>
      <c r="G44" s="19">
        <v>81</v>
      </c>
      <c r="H44" s="26">
        <v>21283.33</v>
      </c>
      <c r="I44" s="18" t="s">
        <v>189</v>
      </c>
      <c r="J44" s="19">
        <v>15</v>
      </c>
      <c r="K44" s="19">
        <v>0.8</v>
      </c>
      <c r="L44" s="19">
        <v>15</v>
      </c>
      <c r="M44" s="19">
        <v>15.5</v>
      </c>
      <c r="N44" s="19">
        <v>103.3</v>
      </c>
      <c r="O44" s="19">
        <v>15</v>
      </c>
    </row>
    <row r="45" spans="1:15" ht="21.75" customHeight="1">
      <c r="A45" s="5"/>
      <c r="B45" s="40"/>
      <c r="C45" s="38" t="s">
        <v>60</v>
      </c>
      <c r="D45" s="17" t="s">
        <v>43</v>
      </c>
      <c r="E45" s="25">
        <v>25456.6</v>
      </c>
      <c r="F45" s="25">
        <v>22026.96</v>
      </c>
      <c r="G45" s="19">
        <v>81</v>
      </c>
      <c r="H45" s="26">
        <v>21283.33</v>
      </c>
      <c r="I45" s="18"/>
      <c r="J45" s="19"/>
      <c r="K45" s="19"/>
      <c r="L45" s="19"/>
      <c r="M45" s="19"/>
      <c r="N45" s="19">
        <f t="shared" si="1"/>
      </c>
      <c r="O45" s="19"/>
    </row>
    <row r="46" spans="1:15" ht="40.5" customHeight="1">
      <c r="A46" s="5"/>
      <c r="B46" s="39" t="s">
        <v>154</v>
      </c>
      <c r="C46" s="38" t="s">
        <v>61</v>
      </c>
      <c r="D46" s="17" t="s">
        <v>42</v>
      </c>
      <c r="E46" s="25">
        <v>1305.8</v>
      </c>
      <c r="F46" s="25">
        <v>914.06</v>
      </c>
      <c r="G46" s="19">
        <v>36</v>
      </c>
      <c r="H46" s="26">
        <v>468.88</v>
      </c>
      <c r="I46" s="18" t="s">
        <v>190</v>
      </c>
      <c r="J46" s="19">
        <v>76</v>
      </c>
      <c r="K46" s="19">
        <v>0</v>
      </c>
      <c r="L46" s="19">
        <v>90</v>
      </c>
      <c r="M46" s="19">
        <v>52</v>
      </c>
      <c r="N46" s="19">
        <v>57.7</v>
      </c>
      <c r="O46" s="19">
        <v>105</v>
      </c>
    </row>
    <row r="47" spans="1:15" ht="23.25" customHeight="1">
      <c r="A47" s="5"/>
      <c r="B47" s="40"/>
      <c r="C47" s="38" t="s">
        <v>61</v>
      </c>
      <c r="D47" s="17" t="s">
        <v>43</v>
      </c>
      <c r="E47" s="25">
        <v>1305.8</v>
      </c>
      <c r="F47" s="25">
        <v>914.06</v>
      </c>
      <c r="G47" s="19">
        <v>36</v>
      </c>
      <c r="H47" s="26">
        <v>468.88</v>
      </c>
      <c r="I47" s="18"/>
      <c r="J47" s="19"/>
      <c r="K47" s="19"/>
      <c r="L47" s="19"/>
      <c r="M47" s="19"/>
      <c r="N47" s="19">
        <f t="shared" si="1"/>
      </c>
      <c r="O47" s="19"/>
    </row>
    <row r="48" spans="1:15" ht="37.5" customHeight="1">
      <c r="A48" s="5"/>
      <c r="B48" s="39" t="s">
        <v>155</v>
      </c>
      <c r="C48" s="38" t="s">
        <v>62</v>
      </c>
      <c r="D48" s="17" t="s">
        <v>42</v>
      </c>
      <c r="E48" s="25">
        <v>1200</v>
      </c>
      <c r="F48" s="25">
        <v>800</v>
      </c>
      <c r="G48" s="19">
        <v>52.07</v>
      </c>
      <c r="H48" s="26">
        <v>624.8</v>
      </c>
      <c r="I48" s="18" t="s">
        <v>203</v>
      </c>
      <c r="J48" s="19">
        <v>0</v>
      </c>
      <c r="K48" s="19">
        <v>0</v>
      </c>
      <c r="L48" s="19">
        <v>100</v>
      </c>
      <c r="M48" s="19">
        <v>103</v>
      </c>
      <c r="N48" s="19">
        <v>103</v>
      </c>
      <c r="O48" s="19">
        <v>100</v>
      </c>
    </row>
    <row r="49" spans="1:15" ht="23.25" customHeight="1">
      <c r="A49" s="5"/>
      <c r="B49" s="40"/>
      <c r="C49" s="38" t="s">
        <v>62</v>
      </c>
      <c r="D49" s="17" t="s">
        <v>43</v>
      </c>
      <c r="E49" s="25">
        <v>1200</v>
      </c>
      <c r="F49" s="25">
        <v>800</v>
      </c>
      <c r="G49" s="19">
        <v>52.07</v>
      </c>
      <c r="H49" s="26">
        <v>624.8</v>
      </c>
      <c r="I49" s="18"/>
      <c r="J49" s="19"/>
      <c r="K49" s="19"/>
      <c r="L49" s="19"/>
      <c r="M49" s="19"/>
      <c r="N49" s="19">
        <f t="shared" si="1"/>
      </c>
      <c r="O49" s="19"/>
    </row>
    <row r="50" spans="1:15" ht="51.75" customHeight="1">
      <c r="A50" s="5"/>
      <c r="B50" s="39" t="s">
        <v>156</v>
      </c>
      <c r="C50" s="38" t="s">
        <v>63</v>
      </c>
      <c r="D50" s="17" t="s">
        <v>42</v>
      </c>
      <c r="E50" s="25">
        <v>12101.25</v>
      </c>
      <c r="F50" s="25">
        <v>12101.25</v>
      </c>
      <c r="G50" s="19">
        <v>35.7</v>
      </c>
      <c r="H50" s="26">
        <v>4319.95</v>
      </c>
      <c r="I50" s="18" t="s">
        <v>191</v>
      </c>
      <c r="J50" s="19">
        <v>46</v>
      </c>
      <c r="K50" s="19">
        <v>46</v>
      </c>
      <c r="L50" s="19">
        <v>46</v>
      </c>
      <c r="M50" s="19">
        <v>137.4</v>
      </c>
      <c r="N50" s="19">
        <v>298.6</v>
      </c>
      <c r="O50" s="19">
        <v>46</v>
      </c>
    </row>
    <row r="51" spans="1:15" ht="22.5" customHeight="1">
      <c r="A51" s="5"/>
      <c r="B51" s="40"/>
      <c r="C51" s="38" t="s">
        <v>63</v>
      </c>
      <c r="D51" s="17" t="s">
        <v>43</v>
      </c>
      <c r="E51" s="25">
        <v>12101.25</v>
      </c>
      <c r="F51" s="25">
        <v>12101.25</v>
      </c>
      <c r="G51" s="19">
        <v>35.7</v>
      </c>
      <c r="H51" s="26">
        <v>4319.95</v>
      </c>
      <c r="I51" s="18"/>
      <c r="J51" s="19"/>
      <c r="K51" s="19"/>
      <c r="L51" s="19"/>
      <c r="M51" s="19"/>
      <c r="N51" s="19">
        <f t="shared" si="1"/>
      </c>
      <c r="O51" s="19"/>
    </row>
    <row r="52" spans="1:15" ht="36.75" customHeight="1">
      <c r="A52" s="5"/>
      <c r="B52" s="39" t="s">
        <v>157</v>
      </c>
      <c r="C52" s="38" t="s">
        <v>64</v>
      </c>
      <c r="D52" s="17" t="s">
        <v>42</v>
      </c>
      <c r="E52" s="25">
        <v>7655.4</v>
      </c>
      <c r="F52" s="25">
        <v>7655.4</v>
      </c>
      <c r="G52" s="19">
        <v>49.16</v>
      </c>
      <c r="H52" s="26">
        <v>3763.44</v>
      </c>
      <c r="I52" s="18" t="s">
        <v>192</v>
      </c>
      <c r="J52" s="19">
        <v>8506</v>
      </c>
      <c r="K52" s="19">
        <v>8506</v>
      </c>
      <c r="L52" s="19">
        <v>8506</v>
      </c>
      <c r="M52" s="19">
        <v>6742</v>
      </c>
      <c r="N52" s="19">
        <v>79.2</v>
      </c>
      <c r="O52" s="19">
        <v>8506</v>
      </c>
    </row>
    <row r="53" spans="1:15" ht="20.25" customHeight="1">
      <c r="A53" s="5"/>
      <c r="B53" s="40"/>
      <c r="C53" s="38" t="s">
        <v>64</v>
      </c>
      <c r="D53" s="17" t="s">
        <v>43</v>
      </c>
      <c r="E53" s="25">
        <v>7655.4</v>
      </c>
      <c r="F53" s="25">
        <v>7655.4</v>
      </c>
      <c r="G53" s="19">
        <v>49.16</v>
      </c>
      <c r="H53" s="26">
        <v>3763.44</v>
      </c>
      <c r="I53" s="18"/>
      <c r="J53" s="19"/>
      <c r="K53" s="19"/>
      <c r="L53" s="19"/>
      <c r="M53" s="19"/>
      <c r="N53" s="19">
        <f t="shared" si="1"/>
      </c>
      <c r="O53" s="19"/>
    </row>
    <row r="54" spans="1:15" ht="85.5" customHeight="1">
      <c r="A54" s="5"/>
      <c r="B54" s="39" t="s">
        <v>158</v>
      </c>
      <c r="C54" s="38" t="s">
        <v>65</v>
      </c>
      <c r="D54" s="17" t="s">
        <v>42</v>
      </c>
      <c r="E54" s="25">
        <v>107720.32</v>
      </c>
      <c r="F54" s="25">
        <v>67854.57</v>
      </c>
      <c r="G54" s="19">
        <v>63</v>
      </c>
      <c r="H54" s="26">
        <v>62791.69</v>
      </c>
      <c r="I54" s="18" t="s">
        <v>193</v>
      </c>
      <c r="J54" s="19">
        <v>20</v>
      </c>
      <c r="K54" s="19">
        <v>20</v>
      </c>
      <c r="L54" s="19">
        <v>20</v>
      </c>
      <c r="M54" s="19">
        <v>28.97</v>
      </c>
      <c r="N54" s="19">
        <v>140</v>
      </c>
      <c r="O54" s="19">
        <v>20</v>
      </c>
    </row>
    <row r="55" spans="1:15" ht="28.5" customHeight="1">
      <c r="A55" s="5"/>
      <c r="B55" s="40"/>
      <c r="C55" s="38" t="s">
        <v>65</v>
      </c>
      <c r="D55" s="17" t="s">
        <v>43</v>
      </c>
      <c r="E55" s="25">
        <v>107720.32</v>
      </c>
      <c r="F55" s="25">
        <v>67854.57</v>
      </c>
      <c r="G55" s="19">
        <v>63</v>
      </c>
      <c r="H55" s="26">
        <v>62791.69</v>
      </c>
      <c r="I55" s="18" t="s">
        <v>194</v>
      </c>
      <c r="J55" s="19">
        <v>85</v>
      </c>
      <c r="K55" s="19">
        <v>85</v>
      </c>
      <c r="L55" s="19">
        <v>85</v>
      </c>
      <c r="M55" s="19">
        <v>54.5</v>
      </c>
      <c r="N55" s="19">
        <v>64.1</v>
      </c>
      <c r="O55" s="19">
        <v>85</v>
      </c>
    </row>
    <row r="56" spans="1:15" ht="41.25" customHeight="1">
      <c r="A56" s="5"/>
      <c r="B56" s="39" t="s">
        <v>159</v>
      </c>
      <c r="C56" s="46" t="s">
        <v>66</v>
      </c>
      <c r="D56" s="17" t="s">
        <v>42</v>
      </c>
      <c r="E56" s="25">
        <v>77266.1</v>
      </c>
      <c r="F56" s="25">
        <v>53919.9</v>
      </c>
      <c r="G56" s="19">
        <v>66</v>
      </c>
      <c r="H56" s="26">
        <v>50723.9</v>
      </c>
      <c r="I56" s="18" t="s">
        <v>67</v>
      </c>
      <c r="J56" s="19">
        <v>644</v>
      </c>
      <c r="K56" s="19">
        <v>644</v>
      </c>
      <c r="L56" s="19">
        <v>641</v>
      </c>
      <c r="M56" s="19">
        <v>437</v>
      </c>
      <c r="N56" s="19">
        <v>68.2</v>
      </c>
      <c r="O56" s="19">
        <v>644</v>
      </c>
    </row>
    <row r="57" spans="1:15" ht="46.5" customHeight="1">
      <c r="A57" s="5"/>
      <c r="B57" s="40"/>
      <c r="C57" s="47" t="s">
        <v>66</v>
      </c>
      <c r="D57" s="17" t="s">
        <v>43</v>
      </c>
      <c r="E57" s="25">
        <v>77266.1</v>
      </c>
      <c r="F57" s="25">
        <v>53919.9</v>
      </c>
      <c r="G57" s="19">
        <v>66</v>
      </c>
      <c r="H57" s="26">
        <v>50723.9</v>
      </c>
      <c r="I57" s="18"/>
      <c r="J57" s="19"/>
      <c r="K57" s="19"/>
      <c r="L57" s="19"/>
      <c r="M57" s="19"/>
      <c r="N57" s="19">
        <f t="shared" si="1"/>
      </c>
      <c r="O57" s="19"/>
    </row>
    <row r="58" spans="1:15" ht="24.75" customHeight="1">
      <c r="A58" s="5"/>
      <c r="B58" s="44" t="s">
        <v>160</v>
      </c>
      <c r="C58" s="38" t="s">
        <v>86</v>
      </c>
      <c r="D58" s="17" t="s">
        <v>42</v>
      </c>
      <c r="E58" s="25">
        <v>1884.5</v>
      </c>
      <c r="F58" s="25">
        <v>1152.78</v>
      </c>
      <c r="G58" s="19">
        <v>59</v>
      </c>
      <c r="H58" s="26">
        <v>979.1</v>
      </c>
      <c r="I58" s="18"/>
      <c r="J58" s="19"/>
      <c r="K58" s="19"/>
      <c r="L58" s="19"/>
      <c r="M58" s="19"/>
      <c r="N58" s="19">
        <f t="shared" si="1"/>
      </c>
      <c r="O58" s="19"/>
    </row>
    <row r="59" spans="1:15" ht="23.25" customHeight="1">
      <c r="A59" s="5"/>
      <c r="B59" s="45"/>
      <c r="C59" s="38" t="s">
        <v>86</v>
      </c>
      <c r="D59" s="17" t="s">
        <v>43</v>
      </c>
      <c r="E59" s="25">
        <v>1884.5</v>
      </c>
      <c r="F59" s="25">
        <v>1152.78</v>
      </c>
      <c r="G59" s="19">
        <v>59</v>
      </c>
      <c r="H59" s="26">
        <v>979.1</v>
      </c>
      <c r="I59" s="18"/>
      <c r="J59" s="19"/>
      <c r="K59" s="19"/>
      <c r="L59" s="19"/>
      <c r="M59" s="19"/>
      <c r="N59" s="19">
        <f t="shared" si="1"/>
      </c>
      <c r="O59" s="19"/>
    </row>
    <row r="60" spans="1:15" ht="22.5" customHeight="1">
      <c r="A60" s="5"/>
      <c r="B60" s="44" t="s">
        <v>161</v>
      </c>
      <c r="C60" s="38" t="s">
        <v>87</v>
      </c>
      <c r="D60" s="17" t="s">
        <v>42</v>
      </c>
      <c r="E60" s="25">
        <v>75381.6</v>
      </c>
      <c r="F60" s="25">
        <v>52767.12</v>
      </c>
      <c r="G60" s="19">
        <v>66</v>
      </c>
      <c r="H60" s="26">
        <v>49774.8</v>
      </c>
      <c r="I60" s="18"/>
      <c r="J60" s="19"/>
      <c r="K60" s="19"/>
      <c r="L60" s="19"/>
      <c r="M60" s="19"/>
      <c r="N60" s="19">
        <f t="shared" si="1"/>
      </c>
      <c r="O60" s="19"/>
    </row>
    <row r="61" spans="1:15" ht="21" customHeight="1">
      <c r="A61" s="5"/>
      <c r="B61" s="40"/>
      <c r="C61" s="38" t="s">
        <v>87</v>
      </c>
      <c r="D61" s="17" t="s">
        <v>43</v>
      </c>
      <c r="E61" s="25">
        <v>75381.6</v>
      </c>
      <c r="F61" s="25">
        <v>52767.12</v>
      </c>
      <c r="G61" s="19">
        <v>66</v>
      </c>
      <c r="H61" s="26">
        <v>49774.8</v>
      </c>
      <c r="I61" s="18"/>
      <c r="J61" s="19"/>
      <c r="K61" s="19"/>
      <c r="L61" s="19"/>
      <c r="M61" s="19"/>
      <c r="N61" s="19">
        <f t="shared" si="1"/>
      </c>
      <c r="O61" s="19"/>
    </row>
    <row r="62" spans="1:15" ht="27.75" customHeight="1">
      <c r="A62" s="5"/>
      <c r="B62" s="39" t="s">
        <v>162</v>
      </c>
      <c r="C62" s="38" t="s">
        <v>68</v>
      </c>
      <c r="D62" s="17" t="s">
        <v>42</v>
      </c>
      <c r="E62" s="25">
        <v>1104</v>
      </c>
      <c r="F62" s="25">
        <v>728.66</v>
      </c>
      <c r="G62" s="19">
        <v>7</v>
      </c>
      <c r="H62" s="26">
        <v>75.44</v>
      </c>
      <c r="I62" s="18" t="s">
        <v>69</v>
      </c>
      <c r="J62" s="19">
        <v>15</v>
      </c>
      <c r="K62" s="19">
        <v>15</v>
      </c>
      <c r="L62" s="19">
        <v>15</v>
      </c>
      <c r="M62" s="19">
        <v>14</v>
      </c>
      <c r="N62" s="19">
        <v>93.3</v>
      </c>
      <c r="O62" s="19">
        <v>15</v>
      </c>
    </row>
    <row r="63" spans="1:15" ht="18" customHeight="1">
      <c r="A63" s="5"/>
      <c r="B63" s="40"/>
      <c r="C63" s="38" t="s">
        <v>68</v>
      </c>
      <c r="D63" s="17" t="s">
        <v>43</v>
      </c>
      <c r="E63" s="25">
        <v>1104</v>
      </c>
      <c r="F63" s="25">
        <v>728.66</v>
      </c>
      <c r="G63" s="19">
        <v>7</v>
      </c>
      <c r="H63" s="26">
        <v>75.44</v>
      </c>
      <c r="I63" s="18"/>
      <c r="J63" s="19"/>
      <c r="K63" s="19"/>
      <c r="L63" s="19"/>
      <c r="M63" s="19"/>
      <c r="N63" s="19">
        <f t="shared" si="1"/>
      </c>
      <c r="O63" s="19"/>
    </row>
    <row r="64" spans="1:15" ht="30" customHeight="1">
      <c r="A64" s="5"/>
      <c r="B64" s="39" t="s">
        <v>163</v>
      </c>
      <c r="C64" s="38" t="s">
        <v>70</v>
      </c>
      <c r="D64" s="17" t="s">
        <v>42</v>
      </c>
      <c r="E64" s="25">
        <v>5082.7</v>
      </c>
      <c r="F64" s="25">
        <v>4331.43</v>
      </c>
      <c r="G64" s="19">
        <v>14</v>
      </c>
      <c r="H64" s="26">
        <v>896.32</v>
      </c>
      <c r="I64" s="18" t="s">
        <v>198</v>
      </c>
      <c r="J64" s="19">
        <v>0</v>
      </c>
      <c r="K64" s="19">
        <v>0</v>
      </c>
      <c r="L64" s="19">
        <v>250</v>
      </c>
      <c r="M64" s="19">
        <v>153</v>
      </c>
      <c r="N64" s="19">
        <v>61.2</v>
      </c>
      <c r="O64" s="19">
        <v>250</v>
      </c>
    </row>
    <row r="65" spans="1:15" ht="29.25" customHeight="1">
      <c r="A65" s="5"/>
      <c r="B65" s="40"/>
      <c r="C65" s="38" t="s">
        <v>70</v>
      </c>
      <c r="D65" s="17" t="s">
        <v>43</v>
      </c>
      <c r="E65" s="25">
        <v>5082.7</v>
      </c>
      <c r="F65" s="25">
        <v>4331.43</v>
      </c>
      <c r="G65" s="19">
        <v>14</v>
      </c>
      <c r="H65" s="26">
        <v>896.32</v>
      </c>
      <c r="I65" s="18"/>
      <c r="J65" s="19"/>
      <c r="K65" s="19"/>
      <c r="L65" s="19"/>
      <c r="M65" s="19"/>
      <c r="N65" s="19">
        <f t="shared" si="1"/>
      </c>
      <c r="O65" s="19"/>
    </row>
    <row r="66" spans="1:15" ht="42.75" customHeight="1">
      <c r="A66" s="5"/>
      <c r="B66" s="39" t="s">
        <v>164</v>
      </c>
      <c r="C66" s="38" t="s">
        <v>71</v>
      </c>
      <c r="D66" s="17" t="s">
        <v>42</v>
      </c>
      <c r="E66" s="25">
        <v>4662.52</v>
      </c>
      <c r="F66" s="25">
        <v>3263.76</v>
      </c>
      <c r="G66" s="19">
        <v>7</v>
      </c>
      <c r="H66" s="26">
        <v>349.12</v>
      </c>
      <c r="I66" s="18" t="s">
        <v>197</v>
      </c>
      <c r="J66" s="19">
        <v>0</v>
      </c>
      <c r="K66" s="19">
        <v>0</v>
      </c>
      <c r="L66" s="19">
        <v>86</v>
      </c>
      <c r="M66" s="19">
        <v>56</v>
      </c>
      <c r="N66" s="19">
        <v>65.1</v>
      </c>
      <c r="O66" s="19">
        <v>86</v>
      </c>
    </row>
    <row r="67" spans="1:15" ht="25.5" customHeight="1">
      <c r="A67" s="5"/>
      <c r="B67" s="40"/>
      <c r="C67" s="38" t="s">
        <v>71</v>
      </c>
      <c r="D67" s="17" t="s">
        <v>43</v>
      </c>
      <c r="E67" s="25">
        <v>4662.52</v>
      </c>
      <c r="F67" s="25">
        <v>3263.76</v>
      </c>
      <c r="G67" s="19">
        <v>7</v>
      </c>
      <c r="H67" s="26">
        <v>349.12</v>
      </c>
      <c r="I67" s="18"/>
      <c r="J67" s="19"/>
      <c r="K67" s="19"/>
      <c r="L67" s="19"/>
      <c r="M67" s="19"/>
      <c r="N67" s="19">
        <f t="shared" si="1"/>
      </c>
      <c r="O67" s="19"/>
    </row>
    <row r="68" spans="1:15" ht="54" customHeight="1">
      <c r="A68" s="5"/>
      <c r="B68" s="39" t="s">
        <v>165</v>
      </c>
      <c r="C68" s="38" t="s">
        <v>72</v>
      </c>
      <c r="D68" s="17" t="s">
        <v>73</v>
      </c>
      <c r="E68" s="25">
        <v>27626.4</v>
      </c>
      <c r="F68" s="25">
        <v>27626.4</v>
      </c>
      <c r="G68" s="19">
        <v>43</v>
      </c>
      <c r="H68" s="26">
        <v>18068</v>
      </c>
      <c r="I68" s="18" t="s">
        <v>196</v>
      </c>
      <c r="J68" s="19">
        <v>0</v>
      </c>
      <c r="K68" s="19">
        <v>12</v>
      </c>
      <c r="L68" s="19">
        <v>0.65</v>
      </c>
      <c r="M68" s="19">
        <v>0.45</v>
      </c>
      <c r="N68" s="19">
        <v>69.2</v>
      </c>
      <c r="O68" s="19">
        <v>0.65</v>
      </c>
    </row>
    <row r="69" spans="1:15" ht="39" customHeight="1">
      <c r="A69" s="5"/>
      <c r="B69" s="48"/>
      <c r="C69" s="49"/>
      <c r="D69" s="17" t="s">
        <v>42</v>
      </c>
      <c r="E69" s="25">
        <v>4875.3</v>
      </c>
      <c r="F69" s="25">
        <v>5618.71</v>
      </c>
      <c r="G69" s="19">
        <v>32</v>
      </c>
      <c r="H69" s="26">
        <v>2286.9</v>
      </c>
      <c r="I69" s="18" t="s">
        <v>195</v>
      </c>
      <c r="J69" s="19">
        <v>454</v>
      </c>
      <c r="K69" s="19">
        <v>454</v>
      </c>
      <c r="L69" s="19">
        <v>469</v>
      </c>
      <c r="M69" s="19">
        <v>303</v>
      </c>
      <c r="N69" s="19">
        <v>64.6</v>
      </c>
      <c r="O69" s="19">
        <v>467</v>
      </c>
    </row>
    <row r="70" spans="1:15" ht="27.75" customHeight="1">
      <c r="A70" s="5"/>
      <c r="B70" s="40"/>
      <c r="C70" s="50"/>
      <c r="D70" s="17" t="s">
        <v>43</v>
      </c>
      <c r="E70" s="25">
        <v>32501.7</v>
      </c>
      <c r="F70" s="25">
        <v>33245.11</v>
      </c>
      <c r="G70" s="19">
        <v>45</v>
      </c>
      <c r="H70" s="26">
        <v>20354.9</v>
      </c>
      <c r="I70" s="18"/>
      <c r="J70" s="19"/>
      <c r="K70" s="19"/>
      <c r="L70" s="19"/>
      <c r="M70" s="19"/>
      <c r="N70" s="19" t="s">
        <v>146</v>
      </c>
      <c r="O70" s="19"/>
    </row>
    <row r="71" spans="1:15" ht="53.25" customHeight="1">
      <c r="A71" s="5"/>
      <c r="B71" s="39" t="s">
        <v>166</v>
      </c>
      <c r="C71" s="38" t="s">
        <v>74</v>
      </c>
      <c r="D71" s="17" t="s">
        <v>42</v>
      </c>
      <c r="E71" s="25">
        <v>1450</v>
      </c>
      <c r="F71" s="25">
        <v>1015</v>
      </c>
      <c r="G71" s="19">
        <v>48</v>
      </c>
      <c r="H71" s="26">
        <v>695</v>
      </c>
      <c r="I71" s="18" t="s">
        <v>185</v>
      </c>
      <c r="J71" s="19">
        <v>29</v>
      </c>
      <c r="K71" s="19">
        <v>29</v>
      </c>
      <c r="L71" s="19">
        <v>29</v>
      </c>
      <c r="M71" s="19">
        <v>16</v>
      </c>
      <c r="N71" s="19">
        <v>55.1</v>
      </c>
      <c r="O71" s="19">
        <v>29</v>
      </c>
    </row>
    <row r="72" spans="1:15" ht="21.75" customHeight="1">
      <c r="A72" s="5"/>
      <c r="B72" s="40"/>
      <c r="C72" s="38" t="s">
        <v>74</v>
      </c>
      <c r="D72" s="17" t="s">
        <v>43</v>
      </c>
      <c r="E72" s="25">
        <v>1450</v>
      </c>
      <c r="F72" s="25">
        <v>1015</v>
      </c>
      <c r="G72" s="19">
        <v>48</v>
      </c>
      <c r="H72" s="26">
        <v>695</v>
      </c>
      <c r="I72" s="18"/>
      <c r="J72" s="19"/>
      <c r="K72" s="19"/>
      <c r="L72" s="19"/>
      <c r="M72" s="19"/>
      <c r="N72" s="19">
        <f aca="true" t="shared" si="2" ref="N72:N79">IF(L72,M72/L72,"")</f>
      </c>
      <c r="O72" s="19"/>
    </row>
    <row r="73" spans="1:15" ht="53.25" customHeight="1">
      <c r="A73" s="5"/>
      <c r="B73" s="39" t="s">
        <v>167</v>
      </c>
      <c r="C73" s="38" t="s">
        <v>75</v>
      </c>
      <c r="D73" s="17" t="s">
        <v>42</v>
      </c>
      <c r="E73" s="25">
        <v>32480</v>
      </c>
      <c r="F73" s="25">
        <v>22736</v>
      </c>
      <c r="G73" s="19">
        <v>48</v>
      </c>
      <c r="H73" s="26">
        <v>15570.3</v>
      </c>
      <c r="I73" s="18" t="s">
        <v>186</v>
      </c>
      <c r="J73" s="19">
        <v>1910</v>
      </c>
      <c r="K73" s="19">
        <v>1910</v>
      </c>
      <c r="L73" s="19">
        <v>1910</v>
      </c>
      <c r="M73" s="19">
        <v>798</v>
      </c>
      <c r="N73" s="19">
        <v>41.7</v>
      </c>
      <c r="O73" s="19">
        <v>1910</v>
      </c>
    </row>
    <row r="74" spans="1:15" ht="27" customHeight="1">
      <c r="A74" s="5"/>
      <c r="B74" s="40"/>
      <c r="C74" s="38" t="s">
        <v>75</v>
      </c>
      <c r="D74" s="17" t="s">
        <v>43</v>
      </c>
      <c r="E74" s="25">
        <v>32480</v>
      </c>
      <c r="F74" s="25">
        <v>22736</v>
      </c>
      <c r="G74" s="19">
        <v>48</v>
      </c>
      <c r="H74" s="26">
        <v>15570.3</v>
      </c>
      <c r="I74" s="18"/>
      <c r="J74" s="19"/>
      <c r="K74" s="19"/>
      <c r="L74" s="19"/>
      <c r="M74" s="19"/>
      <c r="N74" s="19">
        <f t="shared" si="2"/>
      </c>
      <c r="O74" s="19"/>
    </row>
    <row r="75" spans="1:15" ht="81" customHeight="1">
      <c r="A75" s="5"/>
      <c r="B75" s="39" t="s">
        <v>168</v>
      </c>
      <c r="C75" s="38" t="s">
        <v>76</v>
      </c>
      <c r="D75" s="17" t="s">
        <v>42</v>
      </c>
      <c r="E75" s="25">
        <v>5000</v>
      </c>
      <c r="F75" s="25">
        <v>3500</v>
      </c>
      <c r="G75" s="19">
        <v>33</v>
      </c>
      <c r="H75" s="26">
        <v>2994.95</v>
      </c>
      <c r="I75" s="18" t="s">
        <v>199</v>
      </c>
      <c r="J75" s="19">
        <v>500</v>
      </c>
      <c r="K75" s="19">
        <v>500</v>
      </c>
      <c r="L75" s="19">
        <v>500</v>
      </c>
      <c r="M75" s="19">
        <v>452</v>
      </c>
      <c r="N75" s="19">
        <v>90.4</v>
      </c>
      <c r="O75" s="19">
        <v>500</v>
      </c>
    </row>
    <row r="76" spans="1:15" ht="27" customHeight="1">
      <c r="A76" s="5"/>
      <c r="B76" s="40"/>
      <c r="C76" s="38" t="s">
        <v>76</v>
      </c>
      <c r="D76" s="17" t="s">
        <v>43</v>
      </c>
      <c r="E76" s="25">
        <v>5000</v>
      </c>
      <c r="F76" s="25">
        <v>3500</v>
      </c>
      <c r="G76" s="19">
        <v>33</v>
      </c>
      <c r="H76" s="26">
        <v>2994.95</v>
      </c>
      <c r="I76" s="18"/>
      <c r="J76" s="19"/>
      <c r="K76" s="19"/>
      <c r="L76" s="19"/>
      <c r="M76" s="19"/>
      <c r="N76" s="19">
        <f t="shared" si="2"/>
      </c>
      <c r="O76" s="19"/>
    </row>
    <row r="77" spans="1:15" ht="50.25" customHeight="1">
      <c r="A77" s="5"/>
      <c r="B77" s="39" t="s">
        <v>169</v>
      </c>
      <c r="C77" s="38" t="s">
        <v>77</v>
      </c>
      <c r="D77" s="17" t="s">
        <v>42</v>
      </c>
      <c r="E77" s="25">
        <v>1263.6</v>
      </c>
      <c r="F77" s="25">
        <v>847.28</v>
      </c>
      <c r="G77" s="19">
        <v>43</v>
      </c>
      <c r="H77" s="26">
        <v>709</v>
      </c>
      <c r="I77" s="18" t="s">
        <v>200</v>
      </c>
      <c r="J77" s="19"/>
      <c r="K77" s="19"/>
      <c r="L77" s="19">
        <v>215</v>
      </c>
      <c r="M77" s="19">
        <v>16</v>
      </c>
      <c r="N77" s="19">
        <v>7.4</v>
      </c>
      <c r="O77" s="19">
        <v>215</v>
      </c>
    </row>
    <row r="78" spans="1:15" ht="27" customHeight="1">
      <c r="A78" s="5"/>
      <c r="B78" s="40"/>
      <c r="C78" s="38" t="s">
        <v>77</v>
      </c>
      <c r="D78" s="17" t="s">
        <v>43</v>
      </c>
      <c r="E78" s="25">
        <v>1263.6</v>
      </c>
      <c r="F78" s="25">
        <v>847.29</v>
      </c>
      <c r="G78" s="19">
        <v>43</v>
      </c>
      <c r="H78" s="26">
        <v>709</v>
      </c>
      <c r="I78" s="18"/>
      <c r="J78" s="19"/>
      <c r="K78" s="19"/>
      <c r="L78" s="19"/>
      <c r="M78" s="19"/>
      <c r="N78" s="19">
        <f t="shared" si="2"/>
      </c>
      <c r="O78" s="19"/>
    </row>
    <row r="79" spans="1:15" ht="64.5" customHeight="1">
      <c r="A79" s="5"/>
      <c r="B79" s="42" t="s">
        <v>170</v>
      </c>
      <c r="C79" s="38" t="s">
        <v>46</v>
      </c>
      <c r="D79" s="17" t="s">
        <v>42</v>
      </c>
      <c r="E79" s="25">
        <v>5500</v>
      </c>
      <c r="F79" s="25">
        <v>3850</v>
      </c>
      <c r="G79" s="19">
        <v>52</v>
      </c>
      <c r="H79" s="26">
        <v>2880.32</v>
      </c>
      <c r="I79" s="18" t="s">
        <v>134</v>
      </c>
      <c r="J79" s="19"/>
      <c r="K79" s="19"/>
      <c r="L79" s="19">
        <v>5000</v>
      </c>
      <c r="M79" s="19">
        <v>0</v>
      </c>
      <c r="N79" s="19">
        <f t="shared" si="2"/>
        <v>0</v>
      </c>
      <c r="O79" s="19">
        <v>0</v>
      </c>
    </row>
    <row r="80" spans="1:15" ht="22.5" customHeight="1">
      <c r="A80" s="5"/>
      <c r="B80" s="55"/>
      <c r="C80" s="54"/>
      <c r="D80" s="17" t="s">
        <v>43</v>
      </c>
      <c r="E80" s="25">
        <v>5500</v>
      </c>
      <c r="F80" s="25">
        <v>3850</v>
      </c>
      <c r="G80" s="19">
        <v>52</v>
      </c>
      <c r="H80" s="26">
        <v>2880.32</v>
      </c>
      <c r="I80" s="18"/>
      <c r="J80" s="19"/>
      <c r="K80" s="19"/>
      <c r="L80" s="19">
        <v>5000</v>
      </c>
      <c r="M80" s="19"/>
      <c r="N80" s="19"/>
      <c r="O80" s="19"/>
    </row>
    <row r="81" spans="1:15" ht="30" customHeight="1">
      <c r="A81" s="5"/>
      <c r="B81" s="51" t="s">
        <v>171</v>
      </c>
      <c r="C81" s="38" t="s">
        <v>78</v>
      </c>
      <c r="D81" s="17" t="s">
        <v>73</v>
      </c>
      <c r="E81" s="25">
        <v>803920</v>
      </c>
      <c r="F81" s="25">
        <v>529697.58</v>
      </c>
      <c r="G81" s="19">
        <v>58</v>
      </c>
      <c r="H81" s="26">
        <v>468499.7</v>
      </c>
      <c r="I81" s="18" t="s">
        <v>79</v>
      </c>
      <c r="J81" s="19">
        <v>26.1</v>
      </c>
      <c r="K81" s="19">
        <v>26</v>
      </c>
      <c r="L81" s="19">
        <v>26.3</v>
      </c>
      <c r="M81" s="19">
        <v>43.03</v>
      </c>
      <c r="N81" s="19">
        <v>163.6</v>
      </c>
      <c r="O81" s="19">
        <v>26.4</v>
      </c>
    </row>
    <row r="82" spans="1:15" ht="22.5" customHeight="1">
      <c r="A82" s="5"/>
      <c r="B82" s="40"/>
      <c r="C82" s="38" t="s">
        <v>78</v>
      </c>
      <c r="D82" s="17" t="s">
        <v>43</v>
      </c>
      <c r="E82" s="25">
        <v>803920</v>
      </c>
      <c r="F82" s="25">
        <v>529697.58</v>
      </c>
      <c r="G82" s="19">
        <v>58</v>
      </c>
      <c r="H82" s="26">
        <v>468499.7</v>
      </c>
      <c r="I82" s="18"/>
      <c r="J82" s="19"/>
      <c r="K82" s="19"/>
      <c r="L82" s="19"/>
      <c r="M82" s="19"/>
      <c r="N82" s="19">
        <f>IF(L82,M82/L82,"")</f>
      </c>
      <c r="O82" s="19"/>
    </row>
    <row r="83" spans="1:15" ht="66.75" customHeight="1">
      <c r="A83" s="5"/>
      <c r="B83" s="39" t="s">
        <v>172</v>
      </c>
      <c r="C83" s="38" t="s">
        <v>80</v>
      </c>
      <c r="D83" s="17" t="s">
        <v>73</v>
      </c>
      <c r="E83" s="25">
        <v>59248.8</v>
      </c>
      <c r="F83" s="25">
        <v>36045.55</v>
      </c>
      <c r="G83" s="19">
        <v>58</v>
      </c>
      <c r="H83" s="26">
        <v>28379.13</v>
      </c>
      <c r="I83" s="18" t="s">
        <v>174</v>
      </c>
      <c r="J83" s="19">
        <v>9</v>
      </c>
      <c r="K83" s="19">
        <v>9</v>
      </c>
      <c r="L83" s="19">
        <v>8.8</v>
      </c>
      <c r="M83" s="19">
        <v>7.5</v>
      </c>
      <c r="N83" s="19">
        <v>85.2</v>
      </c>
      <c r="O83" s="19">
        <v>8.5</v>
      </c>
    </row>
    <row r="84" spans="1:15" ht="22.5" customHeight="1">
      <c r="A84" s="5"/>
      <c r="B84" s="40"/>
      <c r="C84" s="38" t="s">
        <v>80</v>
      </c>
      <c r="D84" s="17" t="s">
        <v>43</v>
      </c>
      <c r="E84" s="25">
        <v>59248.8</v>
      </c>
      <c r="F84" s="25">
        <v>36045.55</v>
      </c>
      <c r="G84" s="19">
        <v>58</v>
      </c>
      <c r="H84" s="26">
        <v>28379.13</v>
      </c>
      <c r="I84" s="18"/>
      <c r="J84" s="19"/>
      <c r="K84" s="19"/>
      <c r="L84" s="19"/>
      <c r="M84" s="19"/>
      <c r="N84" s="19">
        <f>IF(L84,M84/L84,"")</f>
      </c>
      <c r="O84" s="19"/>
    </row>
    <row r="85" spans="1:15" ht="45.75" customHeight="1">
      <c r="A85" s="5"/>
      <c r="B85" s="39" t="s">
        <v>173</v>
      </c>
      <c r="C85" s="38" t="s">
        <v>81</v>
      </c>
      <c r="D85" s="17" t="s">
        <v>73</v>
      </c>
      <c r="E85" s="25">
        <v>53741</v>
      </c>
      <c r="F85" s="25">
        <v>47500</v>
      </c>
      <c r="G85" s="19">
        <v>78</v>
      </c>
      <c r="H85" s="26">
        <v>41989.63</v>
      </c>
      <c r="I85" s="18" t="s">
        <v>202</v>
      </c>
      <c r="J85" s="19">
        <v>1</v>
      </c>
      <c r="K85" s="19">
        <v>1</v>
      </c>
      <c r="L85" s="19">
        <v>1</v>
      </c>
      <c r="M85" s="26">
        <v>0.3</v>
      </c>
      <c r="N85" s="19">
        <v>30</v>
      </c>
      <c r="O85" s="19">
        <v>1</v>
      </c>
    </row>
    <row r="86" spans="1:15" ht="22.5" customHeight="1">
      <c r="A86" s="5"/>
      <c r="B86" s="40"/>
      <c r="C86" s="38" t="s">
        <v>81</v>
      </c>
      <c r="D86" s="17" t="s">
        <v>43</v>
      </c>
      <c r="E86" s="25">
        <v>53741</v>
      </c>
      <c r="F86" s="25">
        <v>47500</v>
      </c>
      <c r="G86" s="19">
        <v>78</v>
      </c>
      <c r="H86" s="26">
        <v>41989.63</v>
      </c>
      <c r="I86" s="18"/>
      <c r="J86" s="19"/>
      <c r="K86" s="19"/>
      <c r="L86" s="19"/>
      <c r="M86" s="19"/>
      <c r="N86" s="19">
        <f>IF(L86,M86/L86,"")</f>
      </c>
      <c r="O86" s="19"/>
    </row>
    <row r="87" spans="2:15" s="5" customFormat="1" ht="25.5" customHeight="1">
      <c r="B87" s="52" t="s">
        <v>88</v>
      </c>
      <c r="C87" s="52"/>
      <c r="D87" s="21" t="s">
        <v>73</v>
      </c>
      <c r="E87" s="29">
        <f>(E68+E81+E83+E85)</f>
        <v>944536.2000000001</v>
      </c>
      <c r="F87" s="29">
        <f>(F68+F81+F83+F85)</f>
        <v>640869.53</v>
      </c>
      <c r="G87" s="29">
        <v>58.19</v>
      </c>
      <c r="H87" s="29">
        <f>(H68+H81+H83+H85)</f>
        <v>556936.46</v>
      </c>
      <c r="I87" s="22"/>
      <c r="J87" s="23"/>
      <c r="K87" s="23"/>
      <c r="L87" s="23"/>
      <c r="M87" s="23"/>
      <c r="N87" s="23"/>
      <c r="O87" s="23"/>
    </row>
    <row r="88" spans="1:15" ht="22.5" customHeight="1">
      <c r="A88" s="5"/>
      <c r="B88" s="52" t="s">
        <v>88</v>
      </c>
      <c r="C88" s="52"/>
      <c r="D88" s="21" t="s">
        <v>42</v>
      </c>
      <c r="E88" s="30">
        <v>660392</v>
      </c>
      <c r="F88" s="29">
        <v>458027.11</v>
      </c>
      <c r="G88" s="23">
        <v>59.33</v>
      </c>
      <c r="H88" s="27">
        <v>384936.15</v>
      </c>
      <c r="I88" s="22"/>
      <c r="J88" s="23"/>
      <c r="K88" s="23"/>
      <c r="L88" s="23"/>
      <c r="M88" s="23"/>
      <c r="N88" s="23"/>
      <c r="O88" s="23"/>
    </row>
    <row r="89" spans="1:15" ht="24" customHeight="1">
      <c r="A89" s="5"/>
      <c r="B89" s="52" t="s">
        <v>88</v>
      </c>
      <c r="C89" s="52"/>
      <c r="D89" s="21" t="s">
        <v>43</v>
      </c>
      <c r="E89" s="29">
        <f>(E87+E88)</f>
        <v>1604928.2000000002</v>
      </c>
      <c r="F89" s="29">
        <f>(F87+F88)</f>
        <v>1098896.6400000001</v>
      </c>
      <c r="G89" s="29">
        <v>58.2</v>
      </c>
      <c r="H89" s="29">
        <f>(H87+H88)</f>
        <v>941872.61</v>
      </c>
      <c r="I89" s="22"/>
      <c r="J89" s="23"/>
      <c r="K89" s="23"/>
      <c r="L89" s="23"/>
      <c r="M89" s="23"/>
      <c r="N89" s="23"/>
      <c r="O89" s="23"/>
    </row>
    <row r="90" spans="1:15" ht="30" customHeight="1">
      <c r="A90" s="5"/>
      <c r="B90" s="16" t="s">
        <v>128</v>
      </c>
      <c r="C90" s="33" t="s">
        <v>129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5"/>
    </row>
    <row r="91" spans="1:15" ht="45" customHeight="1">
      <c r="A91" s="5"/>
      <c r="B91" s="42" t="s">
        <v>89</v>
      </c>
      <c r="C91" s="38" t="s">
        <v>90</v>
      </c>
      <c r="D91" s="17" t="s">
        <v>42</v>
      </c>
      <c r="E91" s="26">
        <v>600</v>
      </c>
      <c r="F91" s="25">
        <v>492.87</v>
      </c>
      <c r="G91" s="26">
        <v>47.67</v>
      </c>
      <c r="H91" s="25">
        <v>286</v>
      </c>
      <c r="I91" s="24" t="s">
        <v>176</v>
      </c>
      <c r="J91" s="19">
        <v>8971</v>
      </c>
      <c r="K91" s="19">
        <v>8971</v>
      </c>
      <c r="L91" s="19">
        <v>9688</v>
      </c>
      <c r="M91" s="19">
        <v>1243.47</v>
      </c>
      <c r="N91" s="19">
        <v>12.8</v>
      </c>
      <c r="O91" s="19">
        <v>10464</v>
      </c>
    </row>
    <row r="92" spans="1:15" ht="24.75" customHeight="1">
      <c r="A92" s="5"/>
      <c r="B92" s="42" t="s">
        <v>89</v>
      </c>
      <c r="C92" s="38" t="s">
        <v>90</v>
      </c>
      <c r="D92" s="17" t="s">
        <v>43</v>
      </c>
      <c r="E92" s="26">
        <v>600</v>
      </c>
      <c r="F92" s="25">
        <v>492.87</v>
      </c>
      <c r="G92" s="26">
        <v>47.67</v>
      </c>
      <c r="H92" s="25">
        <v>286</v>
      </c>
      <c r="I92" s="18"/>
      <c r="J92" s="19"/>
      <c r="K92" s="19"/>
      <c r="L92" s="19"/>
      <c r="M92" s="19"/>
      <c r="N92" s="19"/>
      <c r="O92" s="19"/>
    </row>
    <row r="93" spans="1:15" ht="27" customHeight="1">
      <c r="A93" s="5"/>
      <c r="B93" s="42" t="s">
        <v>91</v>
      </c>
      <c r="C93" s="38" t="s">
        <v>92</v>
      </c>
      <c r="D93" s="17" t="s">
        <v>42</v>
      </c>
      <c r="E93" s="26">
        <v>1500</v>
      </c>
      <c r="F93" s="25">
        <v>1500</v>
      </c>
      <c r="G93" s="26">
        <v>0</v>
      </c>
      <c r="H93" s="25">
        <v>0</v>
      </c>
      <c r="I93" s="18"/>
      <c r="J93" s="19"/>
      <c r="K93" s="19"/>
      <c r="L93" s="19"/>
      <c r="M93" s="19"/>
      <c r="N93" s="19"/>
      <c r="O93" s="19"/>
    </row>
    <row r="94" spans="1:15" ht="20.25" customHeight="1">
      <c r="A94" s="5"/>
      <c r="B94" s="42" t="s">
        <v>91</v>
      </c>
      <c r="C94" s="38" t="s">
        <v>92</v>
      </c>
      <c r="D94" s="17" t="s">
        <v>43</v>
      </c>
      <c r="E94" s="26">
        <v>1500</v>
      </c>
      <c r="F94" s="25">
        <v>1500</v>
      </c>
      <c r="G94" s="26">
        <v>0</v>
      </c>
      <c r="H94" s="25">
        <v>0</v>
      </c>
      <c r="I94" s="18"/>
      <c r="J94" s="19"/>
      <c r="K94" s="19"/>
      <c r="L94" s="19"/>
      <c r="M94" s="19"/>
      <c r="N94" s="19"/>
      <c r="O94" s="19"/>
    </row>
    <row r="95" spans="1:15" ht="45" customHeight="1">
      <c r="A95" s="5"/>
      <c r="B95" s="42" t="s">
        <v>93</v>
      </c>
      <c r="C95" s="38" t="s">
        <v>94</v>
      </c>
      <c r="D95" s="17" t="s">
        <v>42</v>
      </c>
      <c r="E95" s="26">
        <v>220</v>
      </c>
      <c r="F95" s="25">
        <v>220</v>
      </c>
      <c r="G95" s="26">
        <v>0</v>
      </c>
      <c r="H95" s="25">
        <v>0</v>
      </c>
      <c r="I95" s="18"/>
      <c r="J95" s="19"/>
      <c r="K95" s="19"/>
      <c r="L95" s="19"/>
      <c r="M95" s="19"/>
      <c r="N95" s="19"/>
      <c r="O95" s="19"/>
    </row>
    <row r="96" spans="1:15" ht="27.75" customHeight="1">
      <c r="A96" s="5"/>
      <c r="B96" s="42" t="s">
        <v>93</v>
      </c>
      <c r="C96" s="38" t="s">
        <v>94</v>
      </c>
      <c r="D96" s="17" t="s">
        <v>43</v>
      </c>
      <c r="E96" s="26">
        <v>220</v>
      </c>
      <c r="F96" s="25">
        <v>220</v>
      </c>
      <c r="G96" s="26">
        <v>0</v>
      </c>
      <c r="H96" s="25">
        <v>0</v>
      </c>
      <c r="I96" s="18"/>
      <c r="J96" s="19"/>
      <c r="K96" s="19"/>
      <c r="L96" s="19"/>
      <c r="M96" s="19"/>
      <c r="N96" s="19"/>
      <c r="O96" s="19"/>
    </row>
    <row r="97" spans="1:15" ht="43.5" customHeight="1">
      <c r="A97" s="5"/>
      <c r="B97" s="42" t="s">
        <v>95</v>
      </c>
      <c r="C97" s="38" t="s">
        <v>96</v>
      </c>
      <c r="D97" s="17" t="s">
        <v>42</v>
      </c>
      <c r="E97" s="26">
        <v>95</v>
      </c>
      <c r="F97" s="25">
        <v>95</v>
      </c>
      <c r="G97" s="26">
        <v>0</v>
      </c>
      <c r="H97" s="25">
        <v>0</v>
      </c>
      <c r="I97" s="18"/>
      <c r="J97" s="19"/>
      <c r="K97" s="19"/>
      <c r="L97" s="19"/>
      <c r="M97" s="19"/>
      <c r="N97" s="19"/>
      <c r="O97" s="19"/>
    </row>
    <row r="98" spans="1:15" ht="23.25" customHeight="1">
      <c r="A98" s="5"/>
      <c r="B98" s="42" t="s">
        <v>95</v>
      </c>
      <c r="C98" s="38" t="s">
        <v>96</v>
      </c>
      <c r="D98" s="17" t="s">
        <v>43</v>
      </c>
      <c r="E98" s="26">
        <v>95</v>
      </c>
      <c r="F98" s="25">
        <v>95</v>
      </c>
      <c r="G98" s="26">
        <v>0</v>
      </c>
      <c r="H98" s="25">
        <v>0</v>
      </c>
      <c r="I98" s="18"/>
      <c r="J98" s="19"/>
      <c r="K98" s="19"/>
      <c r="L98" s="19"/>
      <c r="M98" s="19"/>
      <c r="N98" s="19"/>
      <c r="O98" s="19"/>
    </row>
    <row r="99" spans="1:15" ht="42" customHeight="1">
      <c r="A99" s="5"/>
      <c r="B99" s="42" t="s">
        <v>97</v>
      </c>
      <c r="C99" s="38" t="s">
        <v>98</v>
      </c>
      <c r="D99" s="17" t="s">
        <v>42</v>
      </c>
      <c r="E99" s="26">
        <v>930</v>
      </c>
      <c r="F99" s="25">
        <v>929.6</v>
      </c>
      <c r="G99" s="26">
        <v>83.58</v>
      </c>
      <c r="H99" s="25">
        <v>777.26</v>
      </c>
      <c r="I99" s="24" t="s">
        <v>177</v>
      </c>
      <c r="J99" s="19">
        <v>17.07</v>
      </c>
      <c r="K99" s="19">
        <v>17.07</v>
      </c>
      <c r="L99" s="19">
        <v>17.19</v>
      </c>
      <c r="M99" s="26">
        <v>17.1</v>
      </c>
      <c r="N99" s="19">
        <v>0</v>
      </c>
      <c r="O99" s="19">
        <v>17.41</v>
      </c>
    </row>
    <row r="100" spans="1:15" ht="30.75" customHeight="1">
      <c r="A100" s="5"/>
      <c r="B100" s="42" t="s">
        <v>97</v>
      </c>
      <c r="C100" s="38" t="s">
        <v>98</v>
      </c>
      <c r="D100" s="17" t="s">
        <v>43</v>
      </c>
      <c r="E100" s="26">
        <v>930</v>
      </c>
      <c r="F100" s="25">
        <v>929.6</v>
      </c>
      <c r="G100" s="26">
        <v>83.58</v>
      </c>
      <c r="H100" s="25">
        <v>777.26</v>
      </c>
      <c r="I100" s="18"/>
      <c r="J100" s="19"/>
      <c r="K100" s="19"/>
      <c r="L100" s="19"/>
      <c r="M100" s="19"/>
      <c r="N100" s="19"/>
      <c r="O100" s="19"/>
    </row>
    <row r="101" spans="1:15" ht="30" customHeight="1">
      <c r="A101" s="5"/>
      <c r="B101" s="42" t="s">
        <v>180</v>
      </c>
      <c r="C101" s="38" t="s">
        <v>100</v>
      </c>
      <c r="D101" s="17" t="s">
        <v>42</v>
      </c>
      <c r="E101" s="26">
        <v>400</v>
      </c>
      <c r="F101" s="25">
        <v>327</v>
      </c>
      <c r="G101" s="26">
        <v>0</v>
      </c>
      <c r="H101" s="25">
        <v>0</v>
      </c>
      <c r="I101" s="18"/>
      <c r="J101" s="19"/>
      <c r="K101" s="19"/>
      <c r="L101" s="19"/>
      <c r="M101" s="19"/>
      <c r="N101" s="19"/>
      <c r="O101" s="19"/>
    </row>
    <row r="102" spans="1:15" ht="22.5" customHeight="1">
      <c r="A102" s="5"/>
      <c r="B102" s="42" t="s">
        <v>99</v>
      </c>
      <c r="C102" s="38" t="s">
        <v>100</v>
      </c>
      <c r="D102" s="17" t="s">
        <v>43</v>
      </c>
      <c r="E102" s="26">
        <v>400</v>
      </c>
      <c r="F102" s="25">
        <v>327</v>
      </c>
      <c r="G102" s="26">
        <v>0</v>
      </c>
      <c r="H102" s="25">
        <v>0</v>
      </c>
      <c r="I102" s="18"/>
      <c r="J102" s="19"/>
      <c r="K102" s="19"/>
      <c r="L102" s="19"/>
      <c r="M102" s="19"/>
      <c r="N102" s="19"/>
      <c r="O102" s="19"/>
    </row>
    <row r="103" spans="1:15" ht="28.5" customHeight="1">
      <c r="A103" s="5"/>
      <c r="B103" s="42" t="s">
        <v>99</v>
      </c>
      <c r="C103" s="38" t="s">
        <v>102</v>
      </c>
      <c r="D103" s="17" t="s">
        <v>42</v>
      </c>
      <c r="E103" s="26">
        <v>95</v>
      </c>
      <c r="F103" s="25">
        <v>95</v>
      </c>
      <c r="G103" s="26">
        <v>0</v>
      </c>
      <c r="H103" s="25">
        <v>0</v>
      </c>
      <c r="I103" s="18"/>
      <c r="J103" s="19"/>
      <c r="K103" s="19"/>
      <c r="L103" s="19"/>
      <c r="M103" s="19"/>
      <c r="N103" s="19"/>
      <c r="O103" s="19"/>
    </row>
    <row r="104" spans="1:15" ht="21" customHeight="1">
      <c r="A104" s="5"/>
      <c r="B104" s="42" t="s">
        <v>101</v>
      </c>
      <c r="C104" s="38" t="s">
        <v>102</v>
      </c>
      <c r="D104" s="17" t="s">
        <v>43</v>
      </c>
      <c r="E104" s="26">
        <v>95</v>
      </c>
      <c r="F104" s="25">
        <v>95</v>
      </c>
      <c r="G104" s="26">
        <v>0</v>
      </c>
      <c r="H104" s="25">
        <v>0</v>
      </c>
      <c r="I104" s="18"/>
      <c r="J104" s="19"/>
      <c r="K104" s="19"/>
      <c r="L104" s="19"/>
      <c r="M104" s="19"/>
      <c r="N104" s="19"/>
      <c r="O104" s="19"/>
    </row>
    <row r="105" spans="1:15" ht="30.75" customHeight="1">
      <c r="A105" s="5"/>
      <c r="B105" s="42" t="s">
        <v>101</v>
      </c>
      <c r="C105" s="38" t="s">
        <v>104</v>
      </c>
      <c r="D105" s="17" t="s">
        <v>42</v>
      </c>
      <c r="E105" s="26">
        <v>230</v>
      </c>
      <c r="F105" s="25">
        <v>222</v>
      </c>
      <c r="G105" s="26">
        <v>0</v>
      </c>
      <c r="H105" s="25">
        <v>0</v>
      </c>
      <c r="I105" s="18" t="s">
        <v>178</v>
      </c>
      <c r="J105" s="19">
        <v>1.28</v>
      </c>
      <c r="K105" s="19">
        <v>1.28</v>
      </c>
      <c r="L105" s="19">
        <v>1.26</v>
      </c>
      <c r="M105" s="19">
        <v>0</v>
      </c>
      <c r="N105" s="19">
        <v>0</v>
      </c>
      <c r="O105" s="19">
        <v>1.24</v>
      </c>
    </row>
    <row r="106" spans="1:15" ht="20.25" customHeight="1">
      <c r="A106" s="5"/>
      <c r="B106" s="42" t="s">
        <v>103</v>
      </c>
      <c r="C106" s="38" t="s">
        <v>104</v>
      </c>
      <c r="D106" s="17" t="s">
        <v>43</v>
      </c>
      <c r="E106" s="26">
        <v>230</v>
      </c>
      <c r="F106" s="25">
        <v>222</v>
      </c>
      <c r="G106" s="26">
        <v>0</v>
      </c>
      <c r="H106" s="25">
        <v>0</v>
      </c>
      <c r="I106" s="18"/>
      <c r="J106" s="19"/>
      <c r="K106" s="19"/>
      <c r="L106" s="19"/>
      <c r="M106" s="19"/>
      <c r="N106" s="19"/>
      <c r="O106" s="19"/>
    </row>
    <row r="107" spans="1:15" ht="24" customHeight="1">
      <c r="A107" s="5"/>
      <c r="B107" s="42" t="s">
        <v>103</v>
      </c>
      <c r="C107" s="38" t="s">
        <v>106</v>
      </c>
      <c r="D107" s="17" t="s">
        <v>42</v>
      </c>
      <c r="E107" s="26">
        <v>260</v>
      </c>
      <c r="F107" s="25">
        <v>257.4</v>
      </c>
      <c r="G107" s="26">
        <v>99</v>
      </c>
      <c r="H107" s="25">
        <v>257.4</v>
      </c>
      <c r="I107" s="18"/>
      <c r="J107" s="19"/>
      <c r="K107" s="19"/>
      <c r="L107" s="19"/>
      <c r="M107" s="19"/>
      <c r="N107" s="19"/>
      <c r="O107" s="19"/>
    </row>
    <row r="108" spans="1:15" ht="21.75" customHeight="1">
      <c r="A108" s="5"/>
      <c r="B108" s="42" t="s">
        <v>105</v>
      </c>
      <c r="C108" s="38" t="s">
        <v>106</v>
      </c>
      <c r="D108" s="17" t="s">
        <v>43</v>
      </c>
      <c r="E108" s="26">
        <v>260</v>
      </c>
      <c r="F108" s="25">
        <v>257.4</v>
      </c>
      <c r="G108" s="26">
        <v>99</v>
      </c>
      <c r="H108" s="25">
        <v>257.4</v>
      </c>
      <c r="I108" s="18"/>
      <c r="J108" s="19"/>
      <c r="K108" s="19"/>
      <c r="L108" s="19"/>
      <c r="M108" s="19"/>
      <c r="N108" s="19"/>
      <c r="O108" s="19"/>
    </row>
    <row r="109" spans="2:15" s="5" customFormat="1" ht="18" customHeight="1">
      <c r="B109" s="42" t="s">
        <v>105</v>
      </c>
      <c r="C109" s="38" t="s">
        <v>179</v>
      </c>
      <c r="D109" s="17" t="s">
        <v>42</v>
      </c>
      <c r="E109" s="26">
        <v>300</v>
      </c>
      <c r="F109" s="25">
        <v>298.43</v>
      </c>
      <c r="G109" s="26">
        <v>0</v>
      </c>
      <c r="H109" s="25">
        <v>142.5</v>
      </c>
      <c r="I109" s="18"/>
      <c r="J109" s="19"/>
      <c r="K109" s="19"/>
      <c r="L109" s="19"/>
      <c r="M109" s="19"/>
      <c r="N109" s="19"/>
      <c r="O109" s="19"/>
    </row>
    <row r="110" spans="2:15" s="5" customFormat="1" ht="27.75" customHeight="1">
      <c r="B110" s="42" t="s">
        <v>105</v>
      </c>
      <c r="C110" s="50"/>
      <c r="D110" s="17" t="s">
        <v>43</v>
      </c>
      <c r="E110" s="26">
        <v>300</v>
      </c>
      <c r="F110" s="25">
        <v>298.43</v>
      </c>
      <c r="G110" s="26">
        <v>0</v>
      </c>
      <c r="H110" s="25">
        <v>142.5</v>
      </c>
      <c r="I110" s="18"/>
      <c r="J110" s="19"/>
      <c r="K110" s="19"/>
      <c r="L110" s="19"/>
      <c r="M110" s="19"/>
      <c r="N110" s="19"/>
      <c r="O110" s="19"/>
    </row>
    <row r="111" spans="1:15" ht="26.25" customHeight="1">
      <c r="A111" s="5"/>
      <c r="B111" s="52" t="s">
        <v>107</v>
      </c>
      <c r="C111" s="52"/>
      <c r="D111" s="21" t="s">
        <v>42</v>
      </c>
      <c r="E111" s="27">
        <f>(E91+E93+E95+E97+E99+E101+E103+E105+E107+E109)</f>
        <v>4630</v>
      </c>
      <c r="F111" s="27">
        <f>(F91+F93+F95+F97+F99+F101+F103+F105+F107+F109)</f>
        <v>4437.3</v>
      </c>
      <c r="G111" s="27">
        <v>32</v>
      </c>
      <c r="H111" s="27">
        <f>(H91+H93+H95+H97+H99+H101+H103+H105+H107+H109)</f>
        <v>1463.1599999999999</v>
      </c>
      <c r="I111" s="22"/>
      <c r="J111" s="23"/>
      <c r="K111" s="23"/>
      <c r="L111" s="23"/>
      <c r="M111" s="19"/>
      <c r="N111" s="19"/>
      <c r="O111" s="23"/>
    </row>
    <row r="112" spans="1:15" ht="19.5" customHeight="1">
      <c r="A112" s="5"/>
      <c r="B112" s="52" t="s">
        <v>107</v>
      </c>
      <c r="C112" s="52"/>
      <c r="D112" s="21" t="s">
        <v>43</v>
      </c>
      <c r="E112" s="27">
        <f>(E92+E94+E96+E98+E100+E102+E104+E106+E108+E110)</f>
        <v>4630</v>
      </c>
      <c r="F112" s="27">
        <v>4437.3</v>
      </c>
      <c r="G112" s="27">
        <v>32</v>
      </c>
      <c r="H112" s="27">
        <v>1463.1599999999999</v>
      </c>
      <c r="I112" s="22"/>
      <c r="J112" s="23"/>
      <c r="K112" s="23"/>
      <c r="L112" s="23"/>
      <c r="M112" s="19"/>
      <c r="N112" s="19"/>
      <c r="O112" s="23"/>
    </row>
    <row r="113" spans="1:15" ht="30" customHeight="1">
      <c r="A113" s="5"/>
      <c r="B113" s="16" t="s">
        <v>130</v>
      </c>
      <c r="C113" s="33" t="s">
        <v>131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5"/>
    </row>
    <row r="114" spans="1:15" ht="87.75" customHeight="1">
      <c r="A114" s="5"/>
      <c r="B114" s="42" t="s">
        <v>108</v>
      </c>
      <c r="C114" s="38" t="s">
        <v>109</v>
      </c>
      <c r="D114" s="17" t="s">
        <v>42</v>
      </c>
      <c r="E114" s="25">
        <v>1750</v>
      </c>
      <c r="F114" s="25">
        <v>888.5</v>
      </c>
      <c r="G114" s="26">
        <v>39</v>
      </c>
      <c r="H114" s="25">
        <v>682.68</v>
      </c>
      <c r="I114" s="18" t="s">
        <v>110</v>
      </c>
      <c r="J114" s="19">
        <v>8</v>
      </c>
      <c r="K114" s="19">
        <v>8</v>
      </c>
      <c r="L114" s="19">
        <v>8</v>
      </c>
      <c r="M114" s="19">
        <v>11</v>
      </c>
      <c r="N114" s="19">
        <v>137.5</v>
      </c>
      <c r="O114" s="19">
        <v>9</v>
      </c>
    </row>
    <row r="115" spans="1:15" ht="28.5" customHeight="1">
      <c r="A115" s="5"/>
      <c r="B115" s="42" t="s">
        <v>108</v>
      </c>
      <c r="C115" s="38" t="s">
        <v>109</v>
      </c>
      <c r="D115" s="17" t="s">
        <v>43</v>
      </c>
      <c r="E115" s="25">
        <v>1750</v>
      </c>
      <c r="F115" s="25">
        <v>888.5</v>
      </c>
      <c r="G115" s="26">
        <v>39</v>
      </c>
      <c r="H115" s="25">
        <v>682.68</v>
      </c>
      <c r="I115" s="18"/>
      <c r="J115" s="19"/>
      <c r="K115" s="19"/>
      <c r="L115" s="19"/>
      <c r="M115" s="19"/>
      <c r="N115" s="19">
        <f aca="true" t="shared" si="3" ref="N115:N125">IF(L115,M115/L115,"")</f>
      </c>
      <c r="O115" s="19"/>
    </row>
    <row r="116" spans="1:15" ht="43.5" customHeight="1">
      <c r="A116" s="5"/>
      <c r="B116" s="42" t="s">
        <v>111</v>
      </c>
      <c r="C116" s="38" t="s">
        <v>112</v>
      </c>
      <c r="D116" s="17" t="s">
        <v>42</v>
      </c>
      <c r="E116" s="25">
        <v>2000</v>
      </c>
      <c r="F116" s="25">
        <v>2000</v>
      </c>
      <c r="G116" s="25">
        <v>100</v>
      </c>
      <c r="H116" s="25">
        <v>2000</v>
      </c>
      <c r="I116" s="18" t="s">
        <v>113</v>
      </c>
      <c r="J116" s="19">
        <v>31</v>
      </c>
      <c r="K116" s="19">
        <v>31</v>
      </c>
      <c r="L116" s="19">
        <v>31</v>
      </c>
      <c r="M116" s="19">
        <v>55</v>
      </c>
      <c r="N116" s="19">
        <v>177.4</v>
      </c>
      <c r="O116" s="19">
        <v>32</v>
      </c>
    </row>
    <row r="117" spans="1:15" ht="22.5" customHeight="1">
      <c r="A117" s="5"/>
      <c r="B117" s="42" t="s">
        <v>111</v>
      </c>
      <c r="C117" s="38" t="s">
        <v>112</v>
      </c>
      <c r="D117" s="17" t="s">
        <v>43</v>
      </c>
      <c r="E117" s="25">
        <v>2000</v>
      </c>
      <c r="F117" s="25">
        <v>2000</v>
      </c>
      <c r="G117" s="25">
        <v>100</v>
      </c>
      <c r="H117" s="25">
        <v>2000</v>
      </c>
      <c r="I117" s="18"/>
      <c r="J117" s="19"/>
      <c r="K117" s="19"/>
      <c r="L117" s="19"/>
      <c r="M117" s="19"/>
      <c r="N117" s="19">
        <f t="shared" si="3"/>
      </c>
      <c r="O117" s="19"/>
    </row>
    <row r="118" spans="1:15" ht="21.75" customHeight="1">
      <c r="A118" s="5"/>
      <c r="B118" s="42" t="s">
        <v>114</v>
      </c>
      <c r="C118" s="38" t="s">
        <v>115</v>
      </c>
      <c r="D118" s="17" t="s">
        <v>42</v>
      </c>
      <c r="E118" s="25">
        <v>500</v>
      </c>
      <c r="F118" s="25">
        <v>500</v>
      </c>
      <c r="G118" s="26">
        <v>0</v>
      </c>
      <c r="H118" s="25">
        <v>0</v>
      </c>
      <c r="I118" s="18" t="s">
        <v>116</v>
      </c>
      <c r="J118" s="19">
        <v>13</v>
      </c>
      <c r="K118" s="19">
        <v>13</v>
      </c>
      <c r="L118" s="19">
        <v>14</v>
      </c>
      <c r="M118" s="19">
        <v>0</v>
      </c>
      <c r="N118" s="19">
        <f t="shared" si="3"/>
        <v>0</v>
      </c>
      <c r="O118" s="19">
        <v>15</v>
      </c>
    </row>
    <row r="119" spans="1:15" ht="20.25" customHeight="1">
      <c r="A119" s="5"/>
      <c r="B119" s="42" t="s">
        <v>114</v>
      </c>
      <c r="C119" s="38" t="s">
        <v>115</v>
      </c>
      <c r="D119" s="17" t="s">
        <v>43</v>
      </c>
      <c r="E119" s="25">
        <v>500</v>
      </c>
      <c r="F119" s="25">
        <v>0</v>
      </c>
      <c r="G119" s="26">
        <v>0</v>
      </c>
      <c r="H119" s="25">
        <v>0</v>
      </c>
      <c r="I119" s="18"/>
      <c r="J119" s="19"/>
      <c r="K119" s="19"/>
      <c r="L119" s="19"/>
      <c r="M119" s="19"/>
      <c r="N119" s="19">
        <f t="shared" si="3"/>
      </c>
      <c r="O119" s="19"/>
    </row>
    <row r="120" spans="1:15" ht="39" customHeight="1">
      <c r="A120" s="5"/>
      <c r="B120" s="42" t="s">
        <v>117</v>
      </c>
      <c r="C120" s="38" t="s">
        <v>118</v>
      </c>
      <c r="D120" s="17" t="s">
        <v>42</v>
      </c>
      <c r="E120" s="25">
        <v>100</v>
      </c>
      <c r="F120" s="25">
        <v>0</v>
      </c>
      <c r="G120" s="26">
        <v>0</v>
      </c>
      <c r="H120" s="25">
        <v>0</v>
      </c>
      <c r="I120" s="18" t="s">
        <v>201</v>
      </c>
      <c r="J120" s="19">
        <v>160</v>
      </c>
      <c r="K120" s="19">
        <v>160</v>
      </c>
      <c r="L120" s="19">
        <v>170</v>
      </c>
      <c r="M120" s="19">
        <v>0</v>
      </c>
      <c r="N120" s="19">
        <v>0</v>
      </c>
      <c r="O120" s="19">
        <v>180</v>
      </c>
    </row>
    <row r="121" spans="1:15" ht="20.25" customHeight="1">
      <c r="A121" s="5"/>
      <c r="B121" s="42" t="s">
        <v>117</v>
      </c>
      <c r="C121" s="38" t="s">
        <v>118</v>
      </c>
      <c r="D121" s="17" t="s">
        <v>43</v>
      </c>
      <c r="E121" s="25">
        <v>100</v>
      </c>
      <c r="F121" s="25">
        <v>0</v>
      </c>
      <c r="G121" s="26">
        <v>0</v>
      </c>
      <c r="H121" s="25">
        <v>0</v>
      </c>
      <c r="I121" s="18"/>
      <c r="J121" s="19"/>
      <c r="K121" s="19"/>
      <c r="L121" s="19"/>
      <c r="M121" s="19"/>
      <c r="N121" s="19">
        <f t="shared" si="3"/>
      </c>
      <c r="O121" s="19"/>
    </row>
    <row r="122" spans="1:15" ht="33" customHeight="1">
      <c r="A122" s="5"/>
      <c r="B122" s="42" t="s">
        <v>119</v>
      </c>
      <c r="C122" s="38" t="s">
        <v>120</v>
      </c>
      <c r="D122" s="17" t="s">
        <v>42</v>
      </c>
      <c r="E122" s="25">
        <v>650</v>
      </c>
      <c r="F122" s="25">
        <v>224</v>
      </c>
      <c r="G122" s="26">
        <v>0</v>
      </c>
      <c r="H122" s="25">
        <v>0</v>
      </c>
      <c r="I122" s="18" t="s">
        <v>121</v>
      </c>
      <c r="J122" s="19">
        <v>0.8</v>
      </c>
      <c r="K122" s="19">
        <v>0.8</v>
      </c>
      <c r="L122" s="19">
        <v>0.8</v>
      </c>
      <c r="M122" s="19">
        <v>0</v>
      </c>
      <c r="N122" s="19">
        <f t="shared" si="3"/>
        <v>0</v>
      </c>
      <c r="O122" s="19">
        <v>0.85</v>
      </c>
    </row>
    <row r="123" spans="1:15" ht="23.25" customHeight="1">
      <c r="A123" s="5"/>
      <c r="B123" s="42" t="s">
        <v>119</v>
      </c>
      <c r="C123" s="38" t="s">
        <v>120</v>
      </c>
      <c r="D123" s="17" t="s">
        <v>43</v>
      </c>
      <c r="E123" s="25">
        <v>650</v>
      </c>
      <c r="F123" s="25">
        <v>0</v>
      </c>
      <c r="G123" s="26">
        <v>0</v>
      </c>
      <c r="H123" s="25">
        <v>0</v>
      </c>
      <c r="I123" s="18"/>
      <c r="J123" s="19"/>
      <c r="K123" s="19"/>
      <c r="L123" s="19"/>
      <c r="M123" s="19"/>
      <c r="N123" s="19">
        <f t="shared" si="3"/>
      </c>
      <c r="O123" s="19"/>
    </row>
    <row r="124" spans="1:15" ht="28.5" customHeight="1">
      <c r="A124" s="5"/>
      <c r="B124" s="42" t="s">
        <v>122</v>
      </c>
      <c r="C124" s="38" t="s">
        <v>123</v>
      </c>
      <c r="D124" s="17" t="s">
        <v>42</v>
      </c>
      <c r="E124" s="25">
        <v>5000</v>
      </c>
      <c r="F124" s="25">
        <v>3387.5</v>
      </c>
      <c r="G124" s="26">
        <v>45</v>
      </c>
      <c r="H124" s="25">
        <v>2225.08</v>
      </c>
      <c r="I124" s="18" t="s">
        <v>124</v>
      </c>
      <c r="J124" s="19">
        <v>5</v>
      </c>
      <c r="K124" s="19">
        <v>5</v>
      </c>
      <c r="L124" s="19">
        <v>5</v>
      </c>
      <c r="M124" s="19">
        <v>0</v>
      </c>
      <c r="N124" s="19">
        <f t="shared" si="3"/>
        <v>0</v>
      </c>
      <c r="O124" s="19">
        <v>5</v>
      </c>
    </row>
    <row r="125" spans="1:15" ht="21.75" customHeight="1">
      <c r="A125" s="5"/>
      <c r="B125" s="42" t="s">
        <v>122</v>
      </c>
      <c r="C125" s="38" t="s">
        <v>123</v>
      </c>
      <c r="D125" s="17" t="s">
        <v>43</v>
      </c>
      <c r="E125" s="25">
        <v>5000</v>
      </c>
      <c r="F125" s="25">
        <v>3387.5</v>
      </c>
      <c r="G125" s="26">
        <v>45</v>
      </c>
      <c r="H125" s="25">
        <v>2225.08</v>
      </c>
      <c r="I125" s="18"/>
      <c r="J125" s="19"/>
      <c r="K125" s="19"/>
      <c r="L125" s="19"/>
      <c r="M125" s="19"/>
      <c r="N125" s="19">
        <f t="shared" si="3"/>
      </c>
      <c r="O125" s="19"/>
    </row>
    <row r="126" spans="1:15" ht="25.5" customHeight="1">
      <c r="A126" s="5"/>
      <c r="B126" s="52" t="s">
        <v>125</v>
      </c>
      <c r="C126" s="52"/>
      <c r="D126" s="21" t="s">
        <v>42</v>
      </c>
      <c r="E126" s="30">
        <f>(E114+E116+E118+E120+E122+E124)</f>
        <v>10000</v>
      </c>
      <c r="F126" s="29">
        <f>(F114+F116+F118+F120+F122+F124)</f>
        <v>7000</v>
      </c>
      <c r="G126" s="27">
        <v>43</v>
      </c>
      <c r="H126" s="29">
        <f>(H114+H116+H118+H120+H122+H124)</f>
        <v>4907.76</v>
      </c>
      <c r="I126" s="22"/>
      <c r="J126" s="23"/>
      <c r="K126" s="23"/>
      <c r="L126" s="23"/>
      <c r="M126" s="23"/>
      <c r="N126" s="23"/>
      <c r="O126" s="23"/>
    </row>
    <row r="127" spans="1:15" ht="18.75" customHeight="1">
      <c r="A127" s="5"/>
      <c r="B127" s="52" t="s">
        <v>125</v>
      </c>
      <c r="C127" s="52"/>
      <c r="D127" s="21" t="s">
        <v>43</v>
      </c>
      <c r="E127" s="30">
        <v>10000</v>
      </c>
      <c r="F127" s="29">
        <v>7000</v>
      </c>
      <c r="G127" s="27">
        <v>43</v>
      </c>
      <c r="H127" s="29">
        <v>4907.76</v>
      </c>
      <c r="I127" s="22"/>
      <c r="J127" s="23"/>
      <c r="K127" s="23"/>
      <c r="L127" s="23"/>
      <c r="M127" s="23"/>
      <c r="N127" s="23"/>
      <c r="O127" s="23"/>
    </row>
    <row r="128" spans="1:15" s="6" customFormat="1" ht="21" customHeight="1">
      <c r="A128" s="5"/>
      <c r="B128" s="53" t="s">
        <v>132</v>
      </c>
      <c r="C128" s="53"/>
      <c r="D128" s="21" t="s">
        <v>73</v>
      </c>
      <c r="E128" s="29">
        <v>944536.2</v>
      </c>
      <c r="F128" s="29">
        <v>640869.53</v>
      </c>
      <c r="G128" s="27">
        <v>58.19</v>
      </c>
      <c r="H128" s="29">
        <v>556936.46</v>
      </c>
      <c r="I128" s="20"/>
      <c r="J128" s="23"/>
      <c r="K128" s="23"/>
      <c r="L128" s="23"/>
      <c r="M128" s="23"/>
      <c r="N128" s="23">
        <f>IF(L128,M128/L128,"")</f>
      </c>
      <c r="O128" s="23"/>
    </row>
    <row r="129" spans="1:15" ht="24" customHeight="1">
      <c r="A129" s="5"/>
      <c r="B129" s="53" t="s">
        <v>132</v>
      </c>
      <c r="C129" s="53"/>
      <c r="D129" s="21" t="s">
        <v>42</v>
      </c>
      <c r="E129" s="29">
        <f>(E88+E111+E126)</f>
        <v>675022</v>
      </c>
      <c r="F129" s="29">
        <f>(F88+F111+F126)</f>
        <v>469464.41</v>
      </c>
      <c r="G129" s="29">
        <v>57.9</v>
      </c>
      <c r="H129" s="29">
        <f>(H88+H111+H126)</f>
        <v>391307.07</v>
      </c>
      <c r="I129" s="20"/>
      <c r="J129" s="23"/>
      <c r="K129" s="23"/>
      <c r="L129" s="23"/>
      <c r="M129" s="23"/>
      <c r="N129" s="23">
        <f>IF(L129,M129/L129,"")</f>
      </c>
      <c r="O129" s="23"/>
    </row>
    <row r="130" spans="1:15" ht="17.25" customHeight="1">
      <c r="A130" s="5"/>
      <c r="B130" s="53" t="s">
        <v>132</v>
      </c>
      <c r="C130" s="53"/>
      <c r="D130" s="21" t="s">
        <v>43</v>
      </c>
      <c r="E130" s="29">
        <f>(E128+E129)</f>
        <v>1619558.2</v>
      </c>
      <c r="F130" s="29">
        <f>(F128+F129)</f>
        <v>1110333.94</v>
      </c>
      <c r="G130" s="29">
        <v>58.02</v>
      </c>
      <c r="H130" s="29">
        <f>(H128+H129)</f>
        <v>948243.53</v>
      </c>
      <c r="I130" s="20"/>
      <c r="J130" s="23"/>
      <c r="K130" s="23"/>
      <c r="L130" s="23"/>
      <c r="M130" s="23"/>
      <c r="N130" s="23">
        <f>IF(L130,M130/L130,"")</f>
      </c>
      <c r="O130" s="23"/>
    </row>
    <row r="131" spans="2:15" s="7" customFormat="1" ht="15.75">
      <c r="B131" s="8"/>
      <c r="C131" s="9"/>
      <c r="D131" s="9"/>
      <c r="E131" s="9"/>
      <c r="F131" s="9"/>
      <c r="G131" s="10"/>
      <c r="H131" s="9"/>
      <c r="I131" s="9"/>
      <c r="J131" s="9"/>
      <c r="K131" s="9"/>
      <c r="L131" s="9"/>
      <c r="M131" s="9"/>
      <c r="N131" s="9"/>
      <c r="O131" s="9"/>
    </row>
    <row r="132" spans="2:7" s="7" customFormat="1" ht="15.75">
      <c r="B132" s="11"/>
      <c r="G132" s="12"/>
    </row>
    <row r="133" spans="2:7" s="7" customFormat="1" ht="15.75">
      <c r="B133" s="11"/>
      <c r="G133" s="12"/>
    </row>
  </sheetData>
  <sheetProtection/>
  <autoFilter ref="B10:O130"/>
  <mergeCells count="134">
    <mergeCell ref="B16:B17"/>
    <mergeCell ref="B18:B19"/>
    <mergeCell ref="C20:C21"/>
    <mergeCell ref="B20:B21"/>
    <mergeCell ref="B22:B23"/>
    <mergeCell ref="C12:C13"/>
    <mergeCell ref="C16:C17"/>
    <mergeCell ref="B14:B15"/>
    <mergeCell ref="C14:C15"/>
    <mergeCell ref="B124:B125"/>
    <mergeCell ref="C124:C125"/>
    <mergeCell ref="B126:C127"/>
    <mergeCell ref="B128:C130"/>
    <mergeCell ref="C79:C80"/>
    <mergeCell ref="B79:B80"/>
    <mergeCell ref="B109:B110"/>
    <mergeCell ref="C109:C110"/>
    <mergeCell ref="B118:B119"/>
    <mergeCell ref="C118:C119"/>
    <mergeCell ref="B120:B121"/>
    <mergeCell ref="C120:C121"/>
    <mergeCell ref="B122:B123"/>
    <mergeCell ref="C122:C123"/>
    <mergeCell ref="B107:B108"/>
    <mergeCell ref="C107:C108"/>
    <mergeCell ref="B111:C112"/>
    <mergeCell ref="B114:B115"/>
    <mergeCell ref="C114:C115"/>
    <mergeCell ref="B116:B117"/>
    <mergeCell ref="C116:C117"/>
    <mergeCell ref="B101:B102"/>
    <mergeCell ref="C101:C102"/>
    <mergeCell ref="B103:B104"/>
    <mergeCell ref="C103:C104"/>
    <mergeCell ref="B105:B106"/>
    <mergeCell ref="C105:C106"/>
    <mergeCell ref="B95:B96"/>
    <mergeCell ref="C95:C96"/>
    <mergeCell ref="B97:B98"/>
    <mergeCell ref="C97:C98"/>
    <mergeCell ref="B99:B100"/>
    <mergeCell ref="C99:C100"/>
    <mergeCell ref="B54:B55"/>
    <mergeCell ref="C46:C47"/>
    <mergeCell ref="B87:C89"/>
    <mergeCell ref="B91:B92"/>
    <mergeCell ref="C91:C92"/>
    <mergeCell ref="B93:B94"/>
    <mergeCell ref="C93:C94"/>
    <mergeCell ref="C73:C74"/>
    <mergeCell ref="C75:C76"/>
    <mergeCell ref="C77:C78"/>
    <mergeCell ref="C32:C33"/>
    <mergeCell ref="B38:B39"/>
    <mergeCell ref="C40:C41"/>
    <mergeCell ref="C58:C59"/>
    <mergeCell ref="C60:C61"/>
    <mergeCell ref="B42:B43"/>
    <mergeCell ref="B44:B45"/>
    <mergeCell ref="B46:B47"/>
    <mergeCell ref="B60:B61"/>
    <mergeCell ref="C44:C45"/>
    <mergeCell ref="C36:C37"/>
    <mergeCell ref="C38:C39"/>
    <mergeCell ref="B26:B27"/>
    <mergeCell ref="B30:B31"/>
    <mergeCell ref="B32:B33"/>
    <mergeCell ref="B34:B35"/>
    <mergeCell ref="B36:B37"/>
    <mergeCell ref="B28:B29"/>
    <mergeCell ref="C28:C29"/>
    <mergeCell ref="C30:C31"/>
    <mergeCell ref="C81:C82"/>
    <mergeCell ref="C83:C84"/>
    <mergeCell ref="C85:C86"/>
    <mergeCell ref="B81:B82"/>
    <mergeCell ref="B83:B84"/>
    <mergeCell ref="B85:B86"/>
    <mergeCell ref="C62:C63"/>
    <mergeCell ref="B73:B74"/>
    <mergeCell ref="B75:B76"/>
    <mergeCell ref="B77:B78"/>
    <mergeCell ref="B68:B70"/>
    <mergeCell ref="C68:C70"/>
    <mergeCell ref="B71:B72"/>
    <mergeCell ref="C71:C72"/>
    <mergeCell ref="C54:C55"/>
    <mergeCell ref="B52:B53"/>
    <mergeCell ref="B50:B51"/>
    <mergeCell ref="B62:B63"/>
    <mergeCell ref="B66:B67"/>
    <mergeCell ref="C64:C65"/>
    <mergeCell ref="B56:B57"/>
    <mergeCell ref="B58:B59"/>
    <mergeCell ref="B64:B65"/>
    <mergeCell ref="C56:C57"/>
    <mergeCell ref="C90:O90"/>
    <mergeCell ref="C113:O113"/>
    <mergeCell ref="C48:C49"/>
    <mergeCell ref="B40:B41"/>
    <mergeCell ref="C34:C35"/>
    <mergeCell ref="B48:B49"/>
    <mergeCell ref="C42:C43"/>
    <mergeCell ref="C50:C51"/>
    <mergeCell ref="C66:C67"/>
    <mergeCell ref="C52:C53"/>
    <mergeCell ref="C24:C25"/>
    <mergeCell ref="C18:C19"/>
    <mergeCell ref="C22:C23"/>
    <mergeCell ref="C26:C27"/>
    <mergeCell ref="B24:B25"/>
    <mergeCell ref="B1:D1"/>
    <mergeCell ref="B2:D2"/>
    <mergeCell ref="B3:D3"/>
    <mergeCell ref="B4:D4"/>
    <mergeCell ref="B12:B13"/>
    <mergeCell ref="G7:G9"/>
    <mergeCell ref="E4:H4"/>
    <mergeCell ref="E3:H3"/>
    <mergeCell ref="H7:H9"/>
    <mergeCell ref="E2:H2"/>
    <mergeCell ref="E1:H1"/>
    <mergeCell ref="F7:F9"/>
    <mergeCell ref="E7:E9"/>
    <mergeCell ref="O8:O9"/>
    <mergeCell ref="J8:K8"/>
    <mergeCell ref="C11:O11"/>
    <mergeCell ref="L8:M8"/>
    <mergeCell ref="J7:O7"/>
    <mergeCell ref="B7:B9"/>
    <mergeCell ref="D7:D9"/>
    <mergeCell ref="C7:C9"/>
    <mergeCell ref="N8:N9"/>
    <mergeCell ref="I7:I9"/>
  </mergeCells>
  <printOptions horizontalCentered="1"/>
  <pageMargins left="0.3937007874015748" right="0.3937007874015748" top="0.7874015748031497" bottom="0.3937007874015748" header="0.31496062992125984" footer="0.31496062992125984"/>
  <pageSetup fitToHeight="0" fitToWidth="1" horizontalDpi="180" verticalDpi="18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2021-09-29T11:35:06Z</dcterms:modified>
  <cp:category/>
  <cp:version/>
  <cp:contentType/>
  <cp:contentStatus/>
</cp:coreProperties>
</file>